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800" firstSheet="3" activeTab="5"/>
  </bookViews>
  <sheets>
    <sheet name="关桥生产路建设投资估算表 " sheetId="3" state="hidden" r:id="rId1"/>
    <sheet name="海城镇生产路建设投资概算表" sheetId="5" r:id="rId2"/>
    <sheet name="贾塘乡生产路建设投资概算表" sheetId="6" r:id="rId3"/>
    <sheet name="李俊乡生产路建设投资概算表" sheetId="9" r:id="rId4"/>
    <sheet name="七营镇生产路建设投资概算表 " sheetId="8" r:id="rId5"/>
    <sheet name="李旺镇生产路建设投资概算表 " sheetId="7" r:id="rId6"/>
  </sheets>
  <definedNames>
    <definedName name="_xlnm.Print_Area" localSheetId="0">'关桥生产路建设投资估算表 '!$A$1:$K$15</definedName>
    <definedName name="_xlnm.Print_Area" localSheetId="1">海城镇生产路建设投资概算表!$A$1:$K$18</definedName>
    <definedName name="_xlnm.Print_Titles" localSheetId="0">'关桥生产路建设投资估算表 '!$1:$3</definedName>
    <definedName name="_xlnm.Print_Titles" localSheetId="1">海城镇生产路建设投资概算表!$1:$4</definedName>
    <definedName name="_xlnm.Print_Area" localSheetId="2">贾塘乡生产路建设投资概算表!$A$1:$K$18</definedName>
    <definedName name="_xlnm.Print_Titles" localSheetId="2">贾塘乡生产路建设投资概算表!$1:$4</definedName>
    <definedName name="_xlnm.Print_Area" localSheetId="5">'李旺镇生产路建设投资概算表 '!$A$1:$K$18</definedName>
    <definedName name="_xlnm.Print_Titles" localSheetId="5">'李旺镇生产路建设投资概算表 '!$1:$4</definedName>
    <definedName name="_xlnm.Print_Area" localSheetId="4">'七营镇生产路建设投资概算表 '!$A$1:$K$18</definedName>
    <definedName name="_xlnm.Print_Titles" localSheetId="4">'七营镇生产路建设投资概算表 '!$1:$4</definedName>
    <definedName name="_xlnm.Print_Area" localSheetId="3">李俊乡生产路建设投资概算表!$A$1:$K$18</definedName>
    <definedName name="_xlnm.Print_Titles" localSheetId="3">李俊乡生产路建设投资概算表!$1:$4</definedName>
  </definedNames>
  <calcPr calcId="144525"/>
</workbook>
</file>

<file path=xl/sharedStrings.xml><?xml version="1.0" encoding="utf-8"?>
<sst xmlns="http://schemas.openxmlformats.org/spreadsheetml/2006/main" count="42">
  <si>
    <t>关桥罗山村生产路建设项目投资概算表</t>
  </si>
  <si>
    <t>序号</t>
  </si>
  <si>
    <t>工程或费用</t>
  </si>
  <si>
    <t>概算金额（万元）</t>
  </si>
  <si>
    <t>投资
比例
（%）</t>
  </si>
  <si>
    <t>技术指标</t>
  </si>
  <si>
    <t>备注</t>
  </si>
  <si>
    <t>建安
工程</t>
  </si>
  <si>
    <t>设备
购置费</t>
  </si>
  <si>
    <t>其他
费用</t>
  </si>
  <si>
    <t>合计</t>
  </si>
  <si>
    <t>单位</t>
  </si>
  <si>
    <t>数量</t>
  </si>
  <si>
    <t>单位
价值（元）</t>
  </si>
  <si>
    <t>总投资</t>
  </si>
  <si>
    <t>一</t>
  </si>
  <si>
    <t>建安工程费用</t>
  </si>
  <si>
    <t>路基工程</t>
  </si>
  <si>
    <t>公里</t>
  </si>
  <si>
    <t>路面工程</t>
  </si>
  <si>
    <t>交通工程</t>
  </si>
  <si>
    <t>专项费用</t>
  </si>
  <si>
    <t>三</t>
  </si>
  <si>
    <t>工程其他费用</t>
  </si>
  <si>
    <t>建设项目管理费</t>
  </si>
  <si>
    <t>建设项目前
期工作费</t>
  </si>
  <si>
    <t>专项评价（估）费</t>
  </si>
  <si>
    <t>工程保险费</t>
  </si>
  <si>
    <t>四</t>
  </si>
  <si>
    <t>预备费</t>
  </si>
  <si>
    <t>投资概算表</t>
  </si>
  <si>
    <t>项目名称：2021年海原县海城镇生产路工程</t>
  </si>
  <si>
    <t>建安费用</t>
  </si>
  <si>
    <t>桥梁涵洞</t>
  </si>
  <si>
    <t>道</t>
  </si>
  <si>
    <t>交叉工程</t>
  </si>
  <si>
    <t>处</t>
  </si>
  <si>
    <t>其他费用</t>
  </si>
  <si>
    <t>项目名称：2021年海原县贾塘乡生产路工程</t>
  </si>
  <si>
    <t>项目名称：2021年海原县李俊乡生产路工程</t>
  </si>
  <si>
    <t>项目名称：2021年海原县七营镇生产路工程</t>
  </si>
  <si>
    <t>项目名称：2021年海原县李旺镇生产路工程</t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</si>
</sst>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177" formatCode="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0"/>
      <color theme="1"/>
      <name val="黑体"/>
      <charset val="134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8"/>
      <color theme="1"/>
      <name val="方正小标宋_GBK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24"/>
      <color theme="1"/>
      <name val="方正小标宋_GBK"/>
      <charset val="134"/>
    </font>
    <font>
      <b/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6" fillId="13" borderId="10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 applyProtection="1">
      <alignment horizontal="center" vertical="center" wrapText="1"/>
    </xf>
    <xf numFmtId="10" fontId="7" fillId="0" borderId="1" xfId="11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0" fontId="6" fillId="0" borderId="1" xfId="1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76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7" fontId="7" fillId="0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8"/>
  <sheetViews>
    <sheetView workbookViewId="0">
      <selection activeCell="B4" sqref="B4"/>
    </sheetView>
  </sheetViews>
  <sheetFormatPr defaultColWidth="9" defaultRowHeight="14.4"/>
  <cols>
    <col min="1" max="1" width="5.5" style="5" customWidth="1"/>
    <col min="2" max="2" width="15.1296296296296" style="6" customWidth="1"/>
    <col min="3" max="3" width="6.75" style="5" customWidth="1"/>
    <col min="4" max="4" width="6.12962962962963" style="5" customWidth="1"/>
    <col min="5" max="5" width="6.25" style="5" customWidth="1"/>
    <col min="6" max="6" width="8.5" style="5" customWidth="1"/>
    <col min="7" max="7" width="8.37962962962963" style="5" customWidth="1"/>
    <col min="8" max="8" width="5.12962962962963" style="5" customWidth="1"/>
    <col min="9" max="9" width="6.62962962962963" style="5" customWidth="1"/>
    <col min="10" max="10" width="8.37962962962963" style="5" customWidth="1"/>
    <col min="11" max="11" width="5.75" style="6" customWidth="1"/>
  </cols>
  <sheetData>
    <row r="1" ht="61.5" customHeight="1" spans="1:11">
      <c r="A1" s="22" t="s">
        <v>0</v>
      </c>
      <c r="B1" s="23"/>
      <c r="C1" s="22"/>
      <c r="D1" s="22"/>
      <c r="E1" s="22"/>
      <c r="F1" s="22"/>
      <c r="G1" s="22"/>
      <c r="H1" s="22"/>
      <c r="I1" s="22"/>
      <c r="J1" s="22"/>
      <c r="K1" s="23"/>
    </row>
    <row r="2" s="1" customFormat="1" ht="39" customHeight="1" spans="1:11">
      <c r="A2" s="24" t="s">
        <v>1</v>
      </c>
      <c r="B2" s="25" t="s">
        <v>2</v>
      </c>
      <c r="C2" s="24" t="s">
        <v>3</v>
      </c>
      <c r="D2" s="24"/>
      <c r="E2" s="24"/>
      <c r="F2" s="24"/>
      <c r="G2" s="25" t="s">
        <v>4</v>
      </c>
      <c r="H2" s="24" t="s">
        <v>5</v>
      </c>
      <c r="I2" s="24"/>
      <c r="J2" s="24"/>
      <c r="K2" s="25" t="s">
        <v>6</v>
      </c>
    </row>
    <row r="3" s="2" customFormat="1" ht="51.95" customHeight="1" spans="1:11">
      <c r="A3" s="25"/>
      <c r="B3" s="25"/>
      <c r="C3" s="25" t="s">
        <v>7</v>
      </c>
      <c r="D3" s="25" t="s">
        <v>8</v>
      </c>
      <c r="E3" s="25" t="s">
        <v>9</v>
      </c>
      <c r="F3" s="25" t="s">
        <v>10</v>
      </c>
      <c r="G3" s="25"/>
      <c r="H3" s="25" t="s">
        <v>11</v>
      </c>
      <c r="I3" s="25" t="s">
        <v>12</v>
      </c>
      <c r="J3" s="25" t="s">
        <v>13</v>
      </c>
      <c r="K3" s="25"/>
    </row>
    <row r="4" s="3" customFormat="1" ht="39.75" customHeight="1" spans="1:11">
      <c r="A4" s="26"/>
      <c r="B4" s="27" t="s">
        <v>14</v>
      </c>
      <c r="C4" s="28">
        <f>C5</f>
        <v>37.4355</v>
      </c>
      <c r="D4" s="14">
        <v>0</v>
      </c>
      <c r="E4" s="14">
        <f>F10+F15</f>
        <v>11.4286</v>
      </c>
      <c r="F4" s="28">
        <f>C4+D4+E4</f>
        <v>48.8641</v>
      </c>
      <c r="G4" s="16"/>
      <c r="H4" s="29"/>
      <c r="I4" s="29"/>
      <c r="J4" s="31"/>
      <c r="K4" s="32"/>
    </row>
    <row r="5" s="3" customFormat="1" ht="39.75" customHeight="1" spans="1:11">
      <c r="A5" s="26" t="s">
        <v>15</v>
      </c>
      <c r="B5" s="27" t="s">
        <v>16</v>
      </c>
      <c r="C5" s="28">
        <v>37.4355</v>
      </c>
      <c r="D5" s="14">
        <v>0</v>
      </c>
      <c r="E5" s="14">
        <v>0</v>
      </c>
      <c r="F5" s="28">
        <f t="shared" ref="F5:F15" si="0">C5+D5+E5</f>
        <v>37.4355</v>
      </c>
      <c r="G5" s="16">
        <f>F5/$F$4</f>
        <v>0.766114591284808</v>
      </c>
      <c r="H5" s="29"/>
      <c r="I5" s="29"/>
      <c r="J5" s="31"/>
      <c r="K5" s="32"/>
    </row>
    <row r="6" s="3" customFormat="1" ht="39.75" customHeight="1" spans="1:11">
      <c r="A6" s="24">
        <v>1</v>
      </c>
      <c r="B6" s="25" t="s">
        <v>17</v>
      </c>
      <c r="C6" s="30">
        <v>7.7525</v>
      </c>
      <c r="D6" s="18"/>
      <c r="E6" s="18"/>
      <c r="F6" s="30">
        <f t="shared" si="0"/>
        <v>7.7525</v>
      </c>
      <c r="G6" s="19"/>
      <c r="H6" s="29" t="s">
        <v>18</v>
      </c>
      <c r="I6" s="29">
        <v>2.5</v>
      </c>
      <c r="J6" s="31">
        <f>F6/I6*10000</f>
        <v>31010</v>
      </c>
      <c r="K6" s="33"/>
    </row>
    <row r="7" s="4" customFormat="1" ht="39.75" customHeight="1" spans="1:11">
      <c r="A7" s="24">
        <v>2</v>
      </c>
      <c r="B7" s="25" t="s">
        <v>19</v>
      </c>
      <c r="C7" s="30">
        <v>22.8387</v>
      </c>
      <c r="D7" s="18"/>
      <c r="E7" s="18"/>
      <c r="F7" s="30">
        <f t="shared" si="0"/>
        <v>22.8387</v>
      </c>
      <c r="G7" s="19"/>
      <c r="H7" s="29" t="s">
        <v>18</v>
      </c>
      <c r="I7" s="29">
        <v>2.5</v>
      </c>
      <c r="J7" s="31">
        <f t="shared" ref="J7:J9" si="1">F7/I7*10000</f>
        <v>91354.8</v>
      </c>
      <c r="K7" s="33"/>
    </row>
    <row r="8" s="4" customFormat="1" ht="39.75" customHeight="1" spans="1:11">
      <c r="A8" s="24">
        <v>3</v>
      </c>
      <c r="B8" s="25" t="s">
        <v>20</v>
      </c>
      <c r="C8" s="30">
        <v>4.6976</v>
      </c>
      <c r="D8" s="18"/>
      <c r="E8" s="18"/>
      <c r="F8" s="30">
        <f t="shared" si="0"/>
        <v>4.6976</v>
      </c>
      <c r="G8" s="19"/>
      <c r="H8" s="29" t="s">
        <v>18</v>
      </c>
      <c r="I8" s="29">
        <v>2.5</v>
      </c>
      <c r="J8" s="31">
        <f t="shared" si="1"/>
        <v>18790.4</v>
      </c>
      <c r="K8" s="33"/>
    </row>
    <row r="9" s="4" customFormat="1" ht="39.75" customHeight="1" spans="1:11">
      <c r="A9" s="24">
        <v>4</v>
      </c>
      <c r="B9" s="25" t="s">
        <v>21</v>
      </c>
      <c r="C9" s="30">
        <v>2.1467</v>
      </c>
      <c r="D9" s="18"/>
      <c r="E9" s="18"/>
      <c r="F9" s="30">
        <f t="shared" si="0"/>
        <v>2.1467</v>
      </c>
      <c r="G9" s="19"/>
      <c r="H9" s="29" t="s">
        <v>18</v>
      </c>
      <c r="I9" s="29">
        <v>2.5</v>
      </c>
      <c r="J9" s="31">
        <f t="shared" si="1"/>
        <v>8586.8</v>
      </c>
      <c r="K9" s="33"/>
    </row>
    <row r="10" s="4" customFormat="1" ht="39.75" customHeight="1" spans="1:11">
      <c r="A10" s="26" t="s">
        <v>22</v>
      </c>
      <c r="B10" s="27" t="s">
        <v>23</v>
      </c>
      <c r="C10" s="14">
        <v>0</v>
      </c>
      <c r="D10" s="14">
        <v>0</v>
      </c>
      <c r="E10" s="28">
        <v>9.1017</v>
      </c>
      <c r="F10" s="28">
        <f t="shared" si="0"/>
        <v>9.1017</v>
      </c>
      <c r="G10" s="16">
        <f t="shared" ref="G10:G15" si="2">F10/$F$4</f>
        <v>0.186265581480064</v>
      </c>
      <c r="H10" s="29"/>
      <c r="I10" s="29"/>
      <c r="J10" s="31"/>
      <c r="K10" s="32"/>
    </row>
    <row r="11" s="3" customFormat="1" ht="39.75" customHeight="1" spans="1:11">
      <c r="A11" s="24">
        <v>1</v>
      </c>
      <c r="B11" s="25" t="s">
        <v>24</v>
      </c>
      <c r="C11" s="18"/>
      <c r="D11" s="18"/>
      <c r="E11" s="30">
        <v>4.452</v>
      </c>
      <c r="F11" s="30">
        <f t="shared" si="0"/>
        <v>4.452</v>
      </c>
      <c r="G11" s="19">
        <f t="shared" si="2"/>
        <v>0.09110983319042</v>
      </c>
      <c r="H11" s="29"/>
      <c r="I11" s="29"/>
      <c r="J11" s="31"/>
      <c r="K11" s="33"/>
    </row>
    <row r="12" s="3" customFormat="1" ht="39.75" customHeight="1" spans="1:11">
      <c r="A12" s="24">
        <v>2</v>
      </c>
      <c r="B12" s="25" t="s">
        <v>25</v>
      </c>
      <c r="C12" s="18"/>
      <c r="D12" s="18"/>
      <c r="E12" s="30">
        <v>3.5</v>
      </c>
      <c r="F12" s="30">
        <f t="shared" si="0"/>
        <v>3.5</v>
      </c>
      <c r="G12" s="19">
        <f t="shared" si="2"/>
        <v>0.0716272273509591</v>
      </c>
      <c r="H12" s="29"/>
      <c r="I12" s="29"/>
      <c r="J12" s="31"/>
      <c r="K12" s="33"/>
    </row>
    <row r="13" s="4" customFormat="1" ht="39.75" customHeight="1" spans="1:11">
      <c r="A13" s="24">
        <v>3</v>
      </c>
      <c r="B13" s="25" t="s">
        <v>26</v>
      </c>
      <c r="C13" s="18"/>
      <c r="D13" s="18"/>
      <c r="E13" s="30">
        <v>1</v>
      </c>
      <c r="F13" s="30">
        <f t="shared" si="0"/>
        <v>1</v>
      </c>
      <c r="G13" s="19">
        <f t="shared" si="2"/>
        <v>0.020464922100274</v>
      </c>
      <c r="H13" s="29"/>
      <c r="I13" s="29"/>
      <c r="J13" s="31"/>
      <c r="K13" s="33"/>
    </row>
    <row r="14" s="4" customFormat="1" ht="39.75" customHeight="1" spans="1:11">
      <c r="A14" s="24">
        <v>4</v>
      </c>
      <c r="B14" s="25" t="s">
        <v>27</v>
      </c>
      <c r="C14" s="18"/>
      <c r="D14" s="18"/>
      <c r="E14" s="30">
        <v>0.1497</v>
      </c>
      <c r="F14" s="30">
        <f t="shared" si="0"/>
        <v>0.1497</v>
      </c>
      <c r="G14" s="19">
        <f t="shared" si="2"/>
        <v>0.00306359883841102</v>
      </c>
      <c r="H14" s="29"/>
      <c r="I14" s="29"/>
      <c r="J14" s="31"/>
      <c r="K14" s="33"/>
    </row>
    <row r="15" s="3" customFormat="1" ht="39.75" customHeight="1" spans="1:11">
      <c r="A15" s="26" t="s">
        <v>28</v>
      </c>
      <c r="B15" s="27" t="s">
        <v>29</v>
      </c>
      <c r="C15" s="14">
        <v>0</v>
      </c>
      <c r="D15" s="14">
        <v>0</v>
      </c>
      <c r="E15" s="28">
        <v>2.3269</v>
      </c>
      <c r="F15" s="28">
        <f t="shared" si="0"/>
        <v>2.3269</v>
      </c>
      <c r="G15" s="16">
        <f t="shared" si="2"/>
        <v>0.0476198272351276</v>
      </c>
      <c r="H15" s="29"/>
      <c r="I15" s="29"/>
      <c r="J15" s="31"/>
      <c r="K15" s="32"/>
    </row>
    <row r="16" spans="1:11">
      <c r="A16"/>
      <c r="B16" s="20"/>
      <c r="C16"/>
      <c r="D16"/>
      <c r="E16"/>
      <c r="F16"/>
      <c r="G16"/>
      <c r="H16"/>
      <c r="I16"/>
      <c r="J16"/>
      <c r="K16" s="20"/>
    </row>
    <row r="17" spans="1:11">
      <c r="A17"/>
      <c r="B17" s="20"/>
      <c r="C17"/>
      <c r="D17"/>
      <c r="E17"/>
      <c r="F17"/>
      <c r="G17"/>
      <c r="H17"/>
      <c r="I17"/>
      <c r="J17"/>
      <c r="K17" s="20"/>
    </row>
    <row r="18" spans="1:11">
      <c r="A18"/>
      <c r="B18" s="20"/>
      <c r="C18"/>
      <c r="D18"/>
      <c r="E18"/>
      <c r="F18"/>
      <c r="G18"/>
      <c r="H18"/>
      <c r="I18"/>
      <c r="J18"/>
      <c r="K18" s="20"/>
    </row>
  </sheetData>
  <mergeCells count="7">
    <mergeCell ref="A1:K1"/>
    <mergeCell ref="C2:F2"/>
    <mergeCell ref="H2:J2"/>
    <mergeCell ref="A2:A3"/>
    <mergeCell ref="B2:B3"/>
    <mergeCell ref="G2:G3"/>
    <mergeCell ref="K2:K3"/>
  </mergeCells>
  <printOptions horizontalCentered="1"/>
  <pageMargins left="0.751388888888889" right="0.668055555555556" top="1.22013888888889" bottom="0.590277777777778" header="0.5" footer="0.5"/>
  <pageSetup paperSize="9" fitToHeight="0" orientation="portrait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1"/>
  <sheetViews>
    <sheetView workbookViewId="0">
      <selection activeCell="M7" sqref="M7"/>
    </sheetView>
  </sheetViews>
  <sheetFormatPr defaultColWidth="9" defaultRowHeight="14.4"/>
  <cols>
    <col min="1" max="1" width="5.5" style="5" customWidth="1"/>
    <col min="2" max="2" width="15.1296296296296" style="6" customWidth="1"/>
    <col min="3" max="3" width="6.75" style="5" customWidth="1"/>
    <col min="4" max="4" width="6.12962962962963" style="5" customWidth="1"/>
    <col min="5" max="5" width="6.25" style="5" customWidth="1"/>
    <col min="6" max="6" width="8.5" style="5" customWidth="1"/>
    <col min="7" max="7" width="8.37962962962963" style="5" customWidth="1"/>
    <col min="8" max="8" width="5.12962962962963" style="5" customWidth="1"/>
    <col min="9" max="9" width="6.62962962962963" style="5" customWidth="1"/>
    <col min="10" max="10" width="8.37962962962963" style="5" customWidth="1"/>
    <col min="11" max="11" width="5.75" style="6" customWidth="1"/>
  </cols>
  <sheetData>
    <row r="1" ht="39" customHeight="1" spans="1:11">
      <c r="A1" s="7" t="s">
        <v>30</v>
      </c>
      <c r="B1" s="8"/>
      <c r="C1" s="7"/>
      <c r="D1" s="7"/>
      <c r="E1" s="7"/>
      <c r="F1" s="7"/>
      <c r="G1" s="7"/>
      <c r="H1" s="7"/>
      <c r="I1" s="7"/>
      <c r="J1" s="7"/>
      <c r="K1" s="8"/>
    </row>
    <row r="2" customFormat="1" ht="29" customHeight="1" spans="1:11">
      <c r="A2" s="9" t="s">
        <v>31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39" customHeight="1" spans="1:11">
      <c r="A3" s="10" t="s">
        <v>1</v>
      </c>
      <c r="B3" s="11" t="s">
        <v>2</v>
      </c>
      <c r="C3" s="10" t="s">
        <v>3</v>
      </c>
      <c r="D3" s="10"/>
      <c r="E3" s="10"/>
      <c r="F3" s="10"/>
      <c r="G3" s="11" t="s">
        <v>4</v>
      </c>
      <c r="H3" s="10" t="s">
        <v>5</v>
      </c>
      <c r="I3" s="10"/>
      <c r="J3" s="10"/>
      <c r="K3" s="11" t="s">
        <v>6</v>
      </c>
    </row>
    <row r="4" s="2" customFormat="1" ht="51.95" customHeight="1" spans="1:11">
      <c r="A4" s="11"/>
      <c r="B4" s="11"/>
      <c r="C4" s="11" t="s">
        <v>7</v>
      </c>
      <c r="D4" s="11" t="s">
        <v>8</v>
      </c>
      <c r="E4" s="11" t="s">
        <v>9</v>
      </c>
      <c r="F4" s="11" t="s">
        <v>10</v>
      </c>
      <c r="G4" s="11"/>
      <c r="H4" s="11" t="s">
        <v>11</v>
      </c>
      <c r="I4" s="11" t="s">
        <v>12</v>
      </c>
      <c r="J4" s="11" t="s">
        <v>13</v>
      </c>
      <c r="K4" s="11"/>
    </row>
    <row r="5" s="3" customFormat="1" ht="39.75" customHeight="1" spans="1:11">
      <c r="A5" s="12"/>
      <c r="B5" s="13" t="s">
        <v>14</v>
      </c>
      <c r="C5" s="14">
        <v>137.9835</v>
      </c>
      <c r="D5" s="14">
        <v>0</v>
      </c>
      <c r="E5" s="14">
        <f>F13+F18</f>
        <v>25.3515</v>
      </c>
      <c r="F5" s="15">
        <v>163.4</v>
      </c>
      <c r="G5" s="16"/>
      <c r="H5" s="10"/>
      <c r="I5" s="10"/>
      <c r="J5" s="21"/>
      <c r="K5" s="13"/>
    </row>
    <row r="6" s="3" customFormat="1" ht="39.75" customHeight="1" spans="1:11">
      <c r="A6" s="12" t="s">
        <v>15</v>
      </c>
      <c r="B6" s="13" t="s">
        <v>32</v>
      </c>
      <c r="C6" s="15">
        <v>137.9835</v>
      </c>
      <c r="D6" s="14">
        <v>0</v>
      </c>
      <c r="E6" s="14">
        <v>0</v>
      </c>
      <c r="F6" s="15">
        <f t="shared" ref="F6:F18" si="0">C6+D6+E6</f>
        <v>137.9835</v>
      </c>
      <c r="G6" s="16">
        <f>F6/$F$5</f>
        <v>0.844452264381885</v>
      </c>
      <c r="H6" s="10"/>
      <c r="I6" s="10"/>
      <c r="J6" s="21"/>
      <c r="K6" s="13"/>
    </row>
    <row r="7" s="3" customFormat="1" ht="39.75" customHeight="1" spans="1:11">
      <c r="A7" s="10">
        <v>1</v>
      </c>
      <c r="B7" s="11" t="s">
        <v>17</v>
      </c>
      <c r="C7" s="17">
        <v>38.3435</v>
      </c>
      <c r="D7" s="18"/>
      <c r="E7" s="18"/>
      <c r="F7" s="17">
        <f t="shared" si="0"/>
        <v>38.3435</v>
      </c>
      <c r="G7" s="19"/>
      <c r="H7" s="10" t="s">
        <v>18</v>
      </c>
      <c r="I7" s="10">
        <v>14.423</v>
      </c>
      <c r="J7" s="21">
        <f t="shared" ref="J7:J12" si="1">F7/I7*10000</f>
        <v>26584.9684531651</v>
      </c>
      <c r="K7" s="11"/>
    </row>
    <row r="8" s="4" customFormat="1" ht="39.75" customHeight="1" spans="1:11">
      <c r="A8" s="10">
        <v>2</v>
      </c>
      <c r="B8" s="11" t="s">
        <v>19</v>
      </c>
      <c r="C8" s="17">
        <v>95.9637</v>
      </c>
      <c r="D8" s="18"/>
      <c r="E8" s="18"/>
      <c r="F8" s="17">
        <f t="shared" si="0"/>
        <v>95.9637</v>
      </c>
      <c r="G8" s="19"/>
      <c r="H8" s="10" t="s">
        <v>18</v>
      </c>
      <c r="I8" s="10">
        <v>14.423</v>
      </c>
      <c r="J8" s="21">
        <f t="shared" si="1"/>
        <v>66535.1868543299</v>
      </c>
      <c r="K8" s="11"/>
    </row>
    <row r="9" s="4" customFormat="1" ht="39.75" customHeight="1" spans="1:11">
      <c r="A9" s="10">
        <v>3</v>
      </c>
      <c r="B9" s="11" t="s">
        <v>33</v>
      </c>
      <c r="C9" s="17"/>
      <c r="D9" s="18"/>
      <c r="E9" s="18"/>
      <c r="F9" s="17"/>
      <c r="G9" s="19"/>
      <c r="H9" s="10" t="s">
        <v>34</v>
      </c>
      <c r="I9" s="10"/>
      <c r="J9" s="21"/>
      <c r="K9" s="11"/>
    </row>
    <row r="10" s="4" customFormat="1" ht="39.75" customHeight="1" spans="1:11">
      <c r="A10" s="10">
        <v>4</v>
      </c>
      <c r="B10" s="11" t="s">
        <v>35</v>
      </c>
      <c r="C10" s="17">
        <v>0.3881</v>
      </c>
      <c r="D10" s="18"/>
      <c r="E10" s="18"/>
      <c r="F10" s="17">
        <f t="shared" si="0"/>
        <v>0.3881</v>
      </c>
      <c r="G10" s="19"/>
      <c r="H10" s="10" t="s">
        <v>36</v>
      </c>
      <c r="I10" s="10">
        <v>22</v>
      </c>
      <c r="J10" s="21">
        <f t="shared" si="1"/>
        <v>176.409090909091</v>
      </c>
      <c r="K10" s="11"/>
    </row>
    <row r="11" s="4" customFormat="1" ht="39.75" customHeight="1" spans="1:11">
      <c r="A11" s="10">
        <v>5</v>
      </c>
      <c r="B11" s="11" t="s">
        <v>20</v>
      </c>
      <c r="C11" s="17">
        <v>1.2489</v>
      </c>
      <c r="D11" s="18"/>
      <c r="E11" s="18"/>
      <c r="F11" s="17">
        <f t="shared" si="0"/>
        <v>1.2489</v>
      </c>
      <c r="G11" s="19"/>
      <c r="H11" s="10" t="s">
        <v>18</v>
      </c>
      <c r="I11" s="10">
        <v>14.423</v>
      </c>
      <c r="J11" s="21">
        <f t="shared" si="1"/>
        <v>865.908618179297</v>
      </c>
      <c r="K11" s="11"/>
    </row>
    <row r="12" s="4" customFormat="1" ht="39.75" customHeight="1" spans="1:11">
      <c r="A12" s="10">
        <v>6</v>
      </c>
      <c r="B12" s="11" t="s">
        <v>21</v>
      </c>
      <c r="C12" s="17">
        <v>2.0392</v>
      </c>
      <c r="D12" s="18"/>
      <c r="E12" s="18"/>
      <c r="F12" s="17">
        <f t="shared" si="0"/>
        <v>2.0392</v>
      </c>
      <c r="G12" s="19"/>
      <c r="H12" s="10" t="s">
        <v>18</v>
      </c>
      <c r="I12" s="10">
        <v>14.423</v>
      </c>
      <c r="J12" s="21">
        <f t="shared" si="1"/>
        <v>1413.85287388199</v>
      </c>
      <c r="K12" s="11"/>
    </row>
    <row r="13" s="4" customFormat="1" ht="39.75" customHeight="1" spans="1:11">
      <c r="A13" s="12" t="s">
        <v>22</v>
      </c>
      <c r="B13" s="13" t="s">
        <v>37</v>
      </c>
      <c r="C13" s="14">
        <v>0</v>
      </c>
      <c r="D13" s="14">
        <v>0</v>
      </c>
      <c r="E13" s="15">
        <v>17.5736</v>
      </c>
      <c r="F13" s="15">
        <f t="shared" si="0"/>
        <v>17.5736</v>
      </c>
      <c r="G13" s="16">
        <f t="shared" ref="G13:G18" si="2">F13/$F$5</f>
        <v>0.107549571603427</v>
      </c>
      <c r="H13" s="10"/>
      <c r="I13" s="10"/>
      <c r="J13" s="21"/>
      <c r="K13" s="13"/>
    </row>
    <row r="14" s="4" customFormat="1" ht="39.75" customHeight="1" spans="1:11">
      <c r="A14" s="10">
        <v>1</v>
      </c>
      <c r="B14" s="11" t="s">
        <v>24</v>
      </c>
      <c r="C14" s="18"/>
      <c r="D14" s="18"/>
      <c r="E14" s="17">
        <v>13.6247</v>
      </c>
      <c r="F14" s="17">
        <f t="shared" si="0"/>
        <v>13.6247</v>
      </c>
      <c r="G14" s="19">
        <f t="shared" si="2"/>
        <v>0.0833824969400245</v>
      </c>
      <c r="H14" s="10"/>
      <c r="I14" s="10"/>
      <c r="J14" s="21"/>
      <c r="K14" s="11"/>
    </row>
    <row r="15" s="3" customFormat="1" ht="39.75" customHeight="1" spans="1:11">
      <c r="A15" s="10">
        <v>2</v>
      </c>
      <c r="B15" s="11" t="s">
        <v>25</v>
      </c>
      <c r="C15" s="18"/>
      <c r="D15" s="18"/>
      <c r="E15" s="17">
        <v>3.397</v>
      </c>
      <c r="F15" s="17">
        <f t="shared" si="0"/>
        <v>3.397</v>
      </c>
      <c r="G15" s="19">
        <f t="shared" si="2"/>
        <v>0.0207894736842105</v>
      </c>
      <c r="H15" s="10"/>
      <c r="I15" s="10"/>
      <c r="J15" s="21"/>
      <c r="K15" s="11"/>
    </row>
    <row r="16" s="3" customFormat="1" ht="39.75" customHeight="1" spans="1:11">
      <c r="A16" s="10">
        <v>3</v>
      </c>
      <c r="B16" s="11" t="s">
        <v>26</v>
      </c>
      <c r="C16" s="18"/>
      <c r="D16" s="18"/>
      <c r="E16" s="17">
        <v>0</v>
      </c>
      <c r="F16" s="17">
        <f t="shared" si="0"/>
        <v>0</v>
      </c>
      <c r="G16" s="19">
        <f t="shared" si="2"/>
        <v>0</v>
      </c>
      <c r="H16" s="10"/>
      <c r="I16" s="10"/>
      <c r="J16" s="21"/>
      <c r="K16" s="11"/>
    </row>
    <row r="17" s="4" customFormat="1" ht="39.75" customHeight="1" spans="1:11">
      <c r="A17" s="10">
        <v>4</v>
      </c>
      <c r="B17" s="11" t="s">
        <v>27</v>
      </c>
      <c r="C17" s="18"/>
      <c r="D17" s="18"/>
      <c r="E17" s="17">
        <v>0.5519</v>
      </c>
      <c r="F17" s="17">
        <f t="shared" si="0"/>
        <v>0.5519</v>
      </c>
      <c r="G17" s="19">
        <f t="shared" si="2"/>
        <v>0.00337760097919217</v>
      </c>
      <c r="H17" s="10"/>
      <c r="I17" s="10"/>
      <c r="J17" s="21"/>
      <c r="K17" s="11"/>
    </row>
    <row r="18" s="4" customFormat="1" ht="39.75" customHeight="1" spans="1:11">
      <c r="A18" s="12" t="s">
        <v>28</v>
      </c>
      <c r="B18" s="13" t="s">
        <v>29</v>
      </c>
      <c r="C18" s="14">
        <v>0</v>
      </c>
      <c r="D18" s="14">
        <v>0</v>
      </c>
      <c r="E18" s="15">
        <v>7.7779</v>
      </c>
      <c r="F18" s="15">
        <f t="shared" si="0"/>
        <v>7.7779</v>
      </c>
      <c r="G18" s="16">
        <f t="shared" si="2"/>
        <v>0.0476003671970624</v>
      </c>
      <c r="H18" s="10"/>
      <c r="I18" s="10"/>
      <c r="J18" s="21"/>
      <c r="K18" s="13"/>
    </row>
    <row r="19" spans="1:11">
      <c r="A19"/>
      <c r="B19" s="20"/>
      <c r="C19"/>
      <c r="D19"/>
      <c r="E19"/>
      <c r="F19"/>
      <c r="G19"/>
      <c r="H19"/>
      <c r="I19"/>
      <c r="J19"/>
      <c r="K19" s="20"/>
    </row>
    <row r="20" spans="1:11">
      <c r="A20"/>
      <c r="B20" s="20"/>
      <c r="C20"/>
      <c r="D20"/>
      <c r="E20"/>
      <c r="F20"/>
      <c r="G20"/>
      <c r="H20"/>
      <c r="I20"/>
      <c r="J20"/>
      <c r="K20" s="20"/>
    </row>
    <row r="21" spans="1:11">
      <c r="A21"/>
      <c r="B21" s="20"/>
      <c r="C21"/>
      <c r="D21"/>
      <c r="E21"/>
      <c r="F21"/>
      <c r="G21"/>
      <c r="H21"/>
      <c r="I21"/>
      <c r="J21"/>
      <c r="K21" s="20"/>
    </row>
  </sheetData>
  <mergeCells count="8">
    <mergeCell ref="A1:K1"/>
    <mergeCell ref="A2:K2"/>
    <mergeCell ref="C3:F3"/>
    <mergeCell ref="H3:J3"/>
    <mergeCell ref="A3:A4"/>
    <mergeCell ref="B3:B4"/>
    <mergeCell ref="G3:G4"/>
    <mergeCell ref="K3:K4"/>
  </mergeCells>
  <printOptions horizontalCentered="1"/>
  <pageMargins left="0.751388888888889" right="0.668055555555556" top="0.984027777777778" bottom="0.590277777777778" header="0.5" footer="0.5"/>
  <pageSetup paperSize="9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1"/>
  <sheetViews>
    <sheetView workbookViewId="0">
      <selection activeCell="B13" sqref="B13"/>
    </sheetView>
  </sheetViews>
  <sheetFormatPr defaultColWidth="9" defaultRowHeight="14.4"/>
  <cols>
    <col min="1" max="1" width="5.5" style="5" customWidth="1"/>
    <col min="2" max="2" width="19.3425925925926" style="6" customWidth="1"/>
    <col min="3" max="3" width="6.75" style="5" customWidth="1"/>
    <col min="4" max="4" width="6.12962962962963" style="5" customWidth="1"/>
    <col min="5" max="5" width="6.25" style="5" customWidth="1"/>
    <col min="6" max="6" width="8.5" style="5" customWidth="1"/>
    <col min="7" max="7" width="8.37962962962963" style="5" customWidth="1"/>
    <col min="8" max="8" width="5.12962962962963" style="5" customWidth="1"/>
    <col min="9" max="9" width="7.72222222222222" style="5" customWidth="1"/>
    <col min="10" max="10" width="8.37962962962963" style="5" customWidth="1"/>
    <col min="11" max="11" width="5.75" style="6" customWidth="1"/>
  </cols>
  <sheetData>
    <row r="1" ht="40" customHeight="1" spans="1:11">
      <c r="A1" s="7" t="s">
        <v>30</v>
      </c>
      <c r="B1" s="8"/>
      <c r="C1" s="7"/>
      <c r="D1" s="7"/>
      <c r="E1" s="7"/>
      <c r="F1" s="7"/>
      <c r="G1" s="7"/>
      <c r="H1" s="7"/>
      <c r="I1" s="7"/>
      <c r="J1" s="7"/>
      <c r="K1" s="8"/>
    </row>
    <row r="2" customFormat="1" ht="28" customHeight="1" spans="1:11">
      <c r="A2" s="9" t="s">
        <v>38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39" customHeight="1" spans="1:11">
      <c r="A3" s="10" t="s">
        <v>1</v>
      </c>
      <c r="B3" s="11" t="s">
        <v>2</v>
      </c>
      <c r="C3" s="10" t="s">
        <v>3</v>
      </c>
      <c r="D3" s="10"/>
      <c r="E3" s="10"/>
      <c r="F3" s="10"/>
      <c r="G3" s="11" t="s">
        <v>4</v>
      </c>
      <c r="H3" s="10" t="s">
        <v>5</v>
      </c>
      <c r="I3" s="10"/>
      <c r="J3" s="10"/>
      <c r="K3" s="11" t="s">
        <v>6</v>
      </c>
    </row>
    <row r="4" s="2" customFormat="1" ht="51.95" customHeight="1" spans="1:11">
      <c r="A4" s="11"/>
      <c r="B4" s="11"/>
      <c r="C4" s="11" t="s">
        <v>7</v>
      </c>
      <c r="D4" s="11" t="s">
        <v>8</v>
      </c>
      <c r="E4" s="11" t="s">
        <v>9</v>
      </c>
      <c r="F4" s="11" t="s">
        <v>10</v>
      </c>
      <c r="G4" s="11"/>
      <c r="H4" s="11" t="s">
        <v>11</v>
      </c>
      <c r="I4" s="11" t="s">
        <v>12</v>
      </c>
      <c r="J4" s="11" t="s">
        <v>13</v>
      </c>
      <c r="K4" s="11"/>
    </row>
    <row r="5" s="3" customFormat="1" ht="39.75" customHeight="1" spans="1:11">
      <c r="A5" s="12"/>
      <c r="B5" s="13" t="s">
        <v>14</v>
      </c>
      <c r="C5" s="14">
        <v>173.5277</v>
      </c>
      <c r="D5" s="14">
        <v>0</v>
      </c>
      <c r="E5" s="14">
        <f>F13+F18</f>
        <v>30.2633</v>
      </c>
      <c r="F5" s="15">
        <f t="shared" ref="F5:F18" si="0">C5+D5+E5</f>
        <v>203.791</v>
      </c>
      <c r="G5" s="16"/>
      <c r="H5" s="10"/>
      <c r="I5" s="10"/>
      <c r="J5" s="21"/>
      <c r="K5" s="13"/>
    </row>
    <row r="6" s="3" customFormat="1" ht="39.75" customHeight="1" spans="1:11">
      <c r="A6" s="12" t="s">
        <v>15</v>
      </c>
      <c r="B6" s="13" t="s">
        <v>32</v>
      </c>
      <c r="C6" s="15">
        <v>173.5277</v>
      </c>
      <c r="D6" s="14">
        <v>0</v>
      </c>
      <c r="E6" s="14">
        <v>0</v>
      </c>
      <c r="F6" s="15">
        <f t="shared" si="0"/>
        <v>173.5277</v>
      </c>
      <c r="G6" s="16">
        <f>F6/$F$5</f>
        <v>0.851498348798524</v>
      </c>
      <c r="H6" s="10"/>
      <c r="I6" s="10"/>
      <c r="J6" s="21"/>
      <c r="K6" s="13"/>
    </row>
    <row r="7" s="3" customFormat="1" ht="39.75" customHeight="1" spans="1:11">
      <c r="A7" s="10">
        <v>1</v>
      </c>
      <c r="B7" s="11" t="s">
        <v>17</v>
      </c>
      <c r="C7" s="17">
        <v>65.3926</v>
      </c>
      <c r="D7" s="18"/>
      <c r="E7" s="18"/>
      <c r="F7" s="17">
        <f t="shared" si="0"/>
        <v>65.3926</v>
      </c>
      <c r="G7" s="19"/>
      <c r="H7" s="10" t="s">
        <v>18</v>
      </c>
      <c r="I7" s="10">
        <v>13.125</v>
      </c>
      <c r="J7" s="21">
        <f t="shared" ref="J7:J12" si="1">F7/I7*10000</f>
        <v>49822.9333333333</v>
      </c>
      <c r="K7" s="11"/>
    </row>
    <row r="8" s="4" customFormat="1" ht="39.75" customHeight="1" spans="1:11">
      <c r="A8" s="10">
        <v>2</v>
      </c>
      <c r="B8" s="11" t="s">
        <v>19</v>
      </c>
      <c r="C8" s="17">
        <v>98.7172</v>
      </c>
      <c r="D8" s="18"/>
      <c r="E8" s="18"/>
      <c r="F8" s="17">
        <f t="shared" si="0"/>
        <v>98.7172</v>
      </c>
      <c r="G8" s="19"/>
      <c r="H8" s="10" t="s">
        <v>18</v>
      </c>
      <c r="I8" s="10">
        <v>13.125</v>
      </c>
      <c r="J8" s="21">
        <f t="shared" si="1"/>
        <v>75213.1047619048</v>
      </c>
      <c r="K8" s="11"/>
    </row>
    <row r="9" s="4" customFormat="1" ht="39.75" customHeight="1" spans="1:11">
      <c r="A9" s="10">
        <v>3</v>
      </c>
      <c r="B9" s="11" t="s">
        <v>33</v>
      </c>
      <c r="C9" s="17">
        <v>5.8708</v>
      </c>
      <c r="D9" s="18"/>
      <c r="E9" s="18"/>
      <c r="F9" s="17">
        <f t="shared" si="0"/>
        <v>5.8708</v>
      </c>
      <c r="G9" s="19"/>
      <c r="H9" s="10" t="s">
        <v>34</v>
      </c>
      <c r="I9" s="10">
        <v>4</v>
      </c>
      <c r="J9" s="21">
        <f t="shared" si="1"/>
        <v>14677</v>
      </c>
      <c r="K9" s="11"/>
    </row>
    <row r="10" s="4" customFormat="1" ht="39.75" customHeight="1" spans="1:11">
      <c r="A10" s="10">
        <v>4</v>
      </c>
      <c r="B10" s="11" t="s">
        <v>35</v>
      </c>
      <c r="C10" s="17">
        <v>0.3099</v>
      </c>
      <c r="D10" s="18"/>
      <c r="E10" s="18"/>
      <c r="F10" s="17">
        <f t="shared" si="0"/>
        <v>0.3099</v>
      </c>
      <c r="G10" s="19"/>
      <c r="H10" s="10" t="s">
        <v>36</v>
      </c>
      <c r="I10" s="10">
        <v>18</v>
      </c>
      <c r="J10" s="21">
        <f t="shared" si="1"/>
        <v>172.166666666667</v>
      </c>
      <c r="K10" s="11"/>
    </row>
    <row r="11" s="4" customFormat="1" ht="39.75" customHeight="1" spans="1:11">
      <c r="A11" s="10">
        <v>5</v>
      </c>
      <c r="B11" s="11" t="s">
        <v>20</v>
      </c>
      <c r="C11" s="17">
        <v>0.6727</v>
      </c>
      <c r="D11" s="18"/>
      <c r="E11" s="18"/>
      <c r="F11" s="17">
        <f t="shared" si="0"/>
        <v>0.6727</v>
      </c>
      <c r="G11" s="19"/>
      <c r="H11" s="10" t="s">
        <v>18</v>
      </c>
      <c r="I11" s="10">
        <v>13.125</v>
      </c>
      <c r="J11" s="21">
        <f t="shared" si="1"/>
        <v>512.533333333333</v>
      </c>
      <c r="K11" s="11"/>
    </row>
    <row r="12" s="4" customFormat="1" ht="39.75" customHeight="1" spans="1:11">
      <c r="A12" s="10">
        <v>6</v>
      </c>
      <c r="B12" s="11" t="s">
        <v>21</v>
      </c>
      <c r="C12" s="17">
        <v>2.5644</v>
      </c>
      <c r="D12" s="18"/>
      <c r="E12" s="18"/>
      <c r="F12" s="17">
        <f t="shared" si="0"/>
        <v>2.5644</v>
      </c>
      <c r="G12" s="19"/>
      <c r="H12" s="10" t="s">
        <v>18</v>
      </c>
      <c r="I12" s="10">
        <v>13.125</v>
      </c>
      <c r="J12" s="21">
        <f t="shared" si="1"/>
        <v>1953.82857142857</v>
      </c>
      <c r="K12" s="11"/>
    </row>
    <row r="13" s="4" customFormat="1" ht="39.75" customHeight="1" spans="1:11">
      <c r="A13" s="12" t="s">
        <v>22</v>
      </c>
      <c r="B13" s="13" t="s">
        <v>37</v>
      </c>
      <c r="C13" s="14">
        <v>0</v>
      </c>
      <c r="D13" s="14">
        <v>0</v>
      </c>
      <c r="E13" s="15">
        <v>20.559</v>
      </c>
      <c r="F13" s="15">
        <f t="shared" si="0"/>
        <v>20.559</v>
      </c>
      <c r="G13" s="16">
        <f>F13/$F$5</f>
        <v>0.100882767148696</v>
      </c>
      <c r="H13" s="10"/>
      <c r="I13" s="10"/>
      <c r="J13" s="21"/>
      <c r="K13" s="13"/>
    </row>
    <row r="14" s="4" customFormat="1" ht="39.75" customHeight="1" spans="1:11">
      <c r="A14" s="10">
        <v>1</v>
      </c>
      <c r="B14" s="11" t="s">
        <v>24</v>
      </c>
      <c r="C14" s="18"/>
      <c r="D14" s="18"/>
      <c r="E14" s="17">
        <v>15.63</v>
      </c>
      <c r="F14" s="17">
        <f t="shared" si="0"/>
        <v>15.63</v>
      </c>
      <c r="G14" s="19">
        <f>F14/$F$5</f>
        <v>0.0766962230913043</v>
      </c>
      <c r="H14" s="10"/>
      <c r="I14" s="10"/>
      <c r="J14" s="21"/>
      <c r="K14" s="11"/>
    </row>
    <row r="15" s="3" customFormat="1" ht="39.75" customHeight="1" spans="1:11">
      <c r="A15" s="10">
        <v>2</v>
      </c>
      <c r="B15" s="11" t="s">
        <v>25</v>
      </c>
      <c r="C15" s="18"/>
      <c r="D15" s="18"/>
      <c r="E15" s="17">
        <v>4.2349</v>
      </c>
      <c r="F15" s="17">
        <f t="shared" si="0"/>
        <v>4.2349</v>
      </c>
      <c r="G15" s="19">
        <f>F15/$F$5</f>
        <v>0.0207806036576689</v>
      </c>
      <c r="H15" s="10"/>
      <c r="I15" s="10"/>
      <c r="J15" s="21"/>
      <c r="K15" s="11"/>
    </row>
    <row r="16" s="3" customFormat="1" ht="39.75" customHeight="1" spans="1:11">
      <c r="A16" s="10">
        <v>3</v>
      </c>
      <c r="B16" s="11" t="s">
        <v>26</v>
      </c>
      <c r="C16" s="18"/>
      <c r="D16" s="18"/>
      <c r="E16" s="17">
        <v>0</v>
      </c>
      <c r="F16" s="17">
        <f t="shared" si="0"/>
        <v>0</v>
      </c>
      <c r="G16" s="19">
        <f>F16/$F$5</f>
        <v>0</v>
      </c>
      <c r="H16" s="10"/>
      <c r="I16" s="10"/>
      <c r="J16" s="21"/>
      <c r="K16" s="11"/>
    </row>
    <row r="17" s="4" customFormat="1" ht="39.75" customHeight="1" spans="1:11">
      <c r="A17" s="10">
        <v>4</v>
      </c>
      <c r="B17" s="11" t="s">
        <v>27</v>
      </c>
      <c r="C17" s="18"/>
      <c r="D17" s="18"/>
      <c r="E17" s="17">
        <v>0.6941</v>
      </c>
      <c r="F17" s="17">
        <f t="shared" si="0"/>
        <v>0.6941</v>
      </c>
      <c r="G17" s="19">
        <f>F17/$F$5</f>
        <v>0.00340594039972325</v>
      </c>
      <c r="H17" s="10"/>
      <c r="I17" s="10"/>
      <c r="J17" s="21"/>
      <c r="K17" s="11"/>
    </row>
    <row r="18" s="4" customFormat="1" ht="39.75" customHeight="1" spans="1:11">
      <c r="A18" s="12" t="s">
        <v>28</v>
      </c>
      <c r="B18" s="13" t="s">
        <v>29</v>
      </c>
      <c r="C18" s="14">
        <v>0</v>
      </c>
      <c r="D18" s="14">
        <v>0</v>
      </c>
      <c r="E18" s="15">
        <v>9.7043</v>
      </c>
      <c r="F18" s="15">
        <f t="shared" si="0"/>
        <v>9.7043</v>
      </c>
      <c r="G18" s="16">
        <f>F18/$F$5</f>
        <v>0.0476188840527796</v>
      </c>
      <c r="H18" s="10"/>
      <c r="I18" s="10"/>
      <c r="J18" s="21"/>
      <c r="K18" s="13"/>
    </row>
    <row r="19" spans="1:11">
      <c r="A19"/>
      <c r="B19" s="20"/>
      <c r="C19"/>
      <c r="D19"/>
      <c r="E19"/>
      <c r="F19"/>
      <c r="G19"/>
      <c r="H19"/>
      <c r="I19"/>
      <c r="J19"/>
      <c r="K19" s="20"/>
    </row>
    <row r="20" spans="1:11">
      <c r="A20"/>
      <c r="B20" s="20"/>
      <c r="C20"/>
      <c r="D20"/>
      <c r="E20"/>
      <c r="F20"/>
      <c r="G20"/>
      <c r="H20"/>
      <c r="I20"/>
      <c r="J20"/>
      <c r="K20" s="20"/>
    </row>
    <row r="21" spans="1:11">
      <c r="A21"/>
      <c r="B21" s="20"/>
      <c r="C21"/>
      <c r="D21"/>
      <c r="E21"/>
      <c r="F21"/>
      <c r="G21"/>
      <c r="H21"/>
      <c r="I21"/>
      <c r="J21"/>
      <c r="K21" s="20"/>
    </row>
  </sheetData>
  <mergeCells count="8">
    <mergeCell ref="A1:K1"/>
    <mergeCell ref="A2:K2"/>
    <mergeCell ref="C3:F3"/>
    <mergeCell ref="H3:J3"/>
    <mergeCell ref="A3:A4"/>
    <mergeCell ref="B3:B4"/>
    <mergeCell ref="G3:G4"/>
    <mergeCell ref="K3:K4"/>
  </mergeCells>
  <printOptions horizontalCentered="1"/>
  <pageMargins left="0.751388888888889" right="0.668055555555556" top="0.826388888888889" bottom="0.590277777777778" header="0.5" footer="0.5"/>
  <pageSetup paperSize="9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1"/>
  <sheetViews>
    <sheetView workbookViewId="0">
      <selection activeCell="A2" sqref="A2:K2"/>
    </sheetView>
  </sheetViews>
  <sheetFormatPr defaultColWidth="9" defaultRowHeight="14.4"/>
  <cols>
    <col min="1" max="1" width="5.5" style="5" customWidth="1"/>
    <col min="2" max="2" width="15.1296296296296" style="6" customWidth="1"/>
    <col min="3" max="3" width="6.75" style="5" customWidth="1"/>
    <col min="4" max="4" width="6.12962962962963" style="5" customWidth="1"/>
    <col min="5" max="5" width="6.25" style="5" customWidth="1"/>
    <col min="6" max="6" width="8.5" style="5" customWidth="1"/>
    <col min="7" max="7" width="8.37962962962963" style="5" customWidth="1"/>
    <col min="8" max="8" width="5.12962962962963" style="5" customWidth="1"/>
    <col min="9" max="9" width="6.62962962962963" style="5" customWidth="1"/>
    <col min="10" max="10" width="8.37962962962963" style="5" customWidth="1"/>
    <col min="11" max="11" width="5.75" style="6" customWidth="1"/>
  </cols>
  <sheetData>
    <row r="1" ht="41" customHeight="1" spans="1:11">
      <c r="A1" s="7" t="s">
        <v>30</v>
      </c>
      <c r="B1" s="8"/>
      <c r="C1" s="7"/>
      <c r="D1" s="7"/>
      <c r="E1" s="7"/>
      <c r="F1" s="7"/>
      <c r="G1" s="7"/>
      <c r="H1" s="7"/>
      <c r="I1" s="7"/>
      <c r="J1" s="7"/>
      <c r="K1" s="8"/>
    </row>
    <row r="2" customFormat="1" ht="28" customHeight="1" spans="1:11">
      <c r="A2" s="9" t="s">
        <v>39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39" customHeight="1" spans="1:11">
      <c r="A3" s="10" t="s">
        <v>1</v>
      </c>
      <c r="B3" s="11" t="s">
        <v>2</v>
      </c>
      <c r="C3" s="10" t="s">
        <v>3</v>
      </c>
      <c r="D3" s="10"/>
      <c r="E3" s="10"/>
      <c r="F3" s="10"/>
      <c r="G3" s="11" t="s">
        <v>4</v>
      </c>
      <c r="H3" s="10" t="s">
        <v>5</v>
      </c>
      <c r="I3" s="10"/>
      <c r="J3" s="10"/>
      <c r="K3" s="11" t="s">
        <v>6</v>
      </c>
    </row>
    <row r="4" s="2" customFormat="1" ht="51.95" customHeight="1" spans="1:11">
      <c r="A4" s="11"/>
      <c r="B4" s="11"/>
      <c r="C4" s="11" t="s">
        <v>7</v>
      </c>
      <c r="D4" s="11" t="s">
        <v>8</v>
      </c>
      <c r="E4" s="11" t="s">
        <v>9</v>
      </c>
      <c r="F4" s="11" t="s">
        <v>10</v>
      </c>
      <c r="G4" s="11"/>
      <c r="H4" s="11" t="s">
        <v>11</v>
      </c>
      <c r="I4" s="11" t="s">
        <v>12</v>
      </c>
      <c r="J4" s="11" t="s">
        <v>13</v>
      </c>
      <c r="K4" s="11"/>
    </row>
    <row r="5" s="3" customFormat="1" ht="39.75" customHeight="1" spans="1:11">
      <c r="A5" s="12"/>
      <c r="B5" s="13" t="s">
        <v>14</v>
      </c>
      <c r="C5" s="14">
        <v>105.3908</v>
      </c>
      <c r="D5" s="14">
        <v>0</v>
      </c>
      <c r="E5" s="14">
        <f>F13+F18</f>
        <v>17.5551</v>
      </c>
      <c r="F5" s="15">
        <v>123</v>
      </c>
      <c r="G5" s="16"/>
      <c r="H5" s="10"/>
      <c r="I5" s="10"/>
      <c r="J5" s="21"/>
      <c r="K5" s="13"/>
    </row>
    <row r="6" s="3" customFormat="1" ht="39.75" customHeight="1" spans="1:11">
      <c r="A6" s="12" t="s">
        <v>15</v>
      </c>
      <c r="B6" s="13" t="s">
        <v>32</v>
      </c>
      <c r="C6" s="15">
        <v>105.3908</v>
      </c>
      <c r="D6" s="14">
        <v>0</v>
      </c>
      <c r="E6" s="14">
        <v>0</v>
      </c>
      <c r="F6" s="15">
        <f t="shared" ref="F5:F18" si="0">C6+D6+E6</f>
        <v>105.3908</v>
      </c>
      <c r="G6" s="16">
        <f>F6/$F$5</f>
        <v>0.856835772357724</v>
      </c>
      <c r="H6" s="10"/>
      <c r="I6" s="10"/>
      <c r="J6" s="21"/>
      <c r="K6" s="13"/>
    </row>
    <row r="7" s="3" customFormat="1" ht="39.75" customHeight="1" spans="1:11">
      <c r="A7" s="10">
        <v>1</v>
      </c>
      <c r="B7" s="11" t="s">
        <v>17</v>
      </c>
      <c r="C7" s="17">
        <v>34.5058</v>
      </c>
      <c r="D7" s="18"/>
      <c r="E7" s="18"/>
      <c r="F7" s="17">
        <f t="shared" si="0"/>
        <v>34.5058</v>
      </c>
      <c r="G7" s="19"/>
      <c r="H7" s="10" t="s">
        <v>18</v>
      </c>
      <c r="I7" s="10">
        <v>7.162</v>
      </c>
      <c r="J7" s="21">
        <f t="shared" ref="J7:J12" si="1">F7/I7*10000</f>
        <v>48179.0002792516</v>
      </c>
      <c r="K7" s="11"/>
    </row>
    <row r="8" s="4" customFormat="1" ht="39.75" customHeight="1" spans="1:11">
      <c r="A8" s="10">
        <v>2</v>
      </c>
      <c r="B8" s="11" t="s">
        <v>19</v>
      </c>
      <c r="C8" s="17">
        <v>62.3525</v>
      </c>
      <c r="D8" s="18"/>
      <c r="E8" s="18"/>
      <c r="F8" s="17">
        <f t="shared" si="0"/>
        <v>62.3525</v>
      </c>
      <c r="G8" s="19"/>
      <c r="H8" s="10" t="s">
        <v>18</v>
      </c>
      <c r="I8" s="10">
        <v>7.162</v>
      </c>
      <c r="J8" s="21">
        <f t="shared" si="1"/>
        <v>87060.1787210276</v>
      </c>
      <c r="K8" s="11"/>
    </row>
    <row r="9" s="4" customFormat="1" ht="39.75" customHeight="1" spans="1:11">
      <c r="A9" s="10">
        <v>3</v>
      </c>
      <c r="B9" s="11" t="s">
        <v>33</v>
      </c>
      <c r="C9" s="17">
        <v>6.7518</v>
      </c>
      <c r="D9" s="18"/>
      <c r="E9" s="18"/>
      <c r="F9" s="17">
        <f t="shared" si="0"/>
        <v>6.7518</v>
      </c>
      <c r="G9" s="19"/>
      <c r="H9" s="10" t="s">
        <v>34</v>
      </c>
      <c r="I9" s="10">
        <v>2</v>
      </c>
      <c r="J9" s="21">
        <f t="shared" si="1"/>
        <v>33759</v>
      </c>
      <c r="K9" s="11"/>
    </row>
    <row r="10" s="4" customFormat="1" ht="39.75" customHeight="1" spans="1:11">
      <c r="A10" s="10">
        <v>4</v>
      </c>
      <c r="B10" s="11" t="s">
        <v>35</v>
      </c>
      <c r="C10" s="17">
        <v>0.127</v>
      </c>
      <c r="D10" s="18"/>
      <c r="E10" s="18"/>
      <c r="F10" s="17">
        <f t="shared" si="0"/>
        <v>0.127</v>
      </c>
      <c r="G10" s="19"/>
      <c r="H10" s="10" t="s">
        <v>36</v>
      </c>
      <c r="I10" s="10">
        <v>7</v>
      </c>
      <c r="J10" s="21">
        <f t="shared" si="1"/>
        <v>181.428571428571</v>
      </c>
      <c r="K10" s="11"/>
    </row>
    <row r="11" s="4" customFormat="1" ht="39.75" customHeight="1" spans="1:11">
      <c r="A11" s="10">
        <v>5</v>
      </c>
      <c r="B11" s="11" t="s">
        <v>20</v>
      </c>
      <c r="C11" s="17">
        <v>0.0962</v>
      </c>
      <c r="D11" s="18"/>
      <c r="E11" s="18"/>
      <c r="F11" s="17">
        <f t="shared" si="0"/>
        <v>0.0962</v>
      </c>
      <c r="G11" s="19"/>
      <c r="H11" s="10" t="s">
        <v>18</v>
      </c>
      <c r="I11" s="10">
        <v>7.162</v>
      </c>
      <c r="J11" s="21">
        <f t="shared" si="1"/>
        <v>134.320022340128</v>
      </c>
      <c r="K11" s="11"/>
    </row>
    <row r="12" s="4" customFormat="1" ht="39.75" customHeight="1" spans="1:11">
      <c r="A12" s="10">
        <v>6</v>
      </c>
      <c r="B12" s="11" t="s">
        <v>21</v>
      </c>
      <c r="C12" s="17">
        <v>1.5575</v>
      </c>
      <c r="D12" s="18"/>
      <c r="E12" s="18"/>
      <c r="F12" s="17">
        <f t="shared" si="0"/>
        <v>1.5575</v>
      </c>
      <c r="G12" s="19"/>
      <c r="H12" s="10" t="s">
        <v>18</v>
      </c>
      <c r="I12" s="10">
        <v>7.162</v>
      </c>
      <c r="J12" s="21">
        <f t="shared" si="1"/>
        <v>2174.67187936331</v>
      </c>
      <c r="K12" s="11"/>
    </row>
    <row r="13" s="4" customFormat="1" ht="39.75" customHeight="1" spans="1:11">
      <c r="A13" s="12" t="s">
        <v>22</v>
      </c>
      <c r="B13" s="13" t="s">
        <v>37</v>
      </c>
      <c r="C13" s="14">
        <v>0</v>
      </c>
      <c r="D13" s="14">
        <v>0</v>
      </c>
      <c r="E13" s="15">
        <v>11.7005</v>
      </c>
      <c r="F13" s="15">
        <f t="shared" si="0"/>
        <v>11.7005</v>
      </c>
      <c r="G13" s="16">
        <f>F13/$F$5</f>
        <v>0.0951260162601626</v>
      </c>
      <c r="H13" s="10"/>
      <c r="I13" s="10"/>
      <c r="J13" s="21"/>
      <c r="K13" s="13"/>
    </row>
    <row r="14" s="4" customFormat="1" ht="39.75" customHeight="1" spans="1:11">
      <c r="A14" s="10">
        <v>1</v>
      </c>
      <c r="B14" s="11" t="s">
        <v>24</v>
      </c>
      <c r="C14" s="18"/>
      <c r="D14" s="18"/>
      <c r="E14" s="17">
        <v>8.8668</v>
      </c>
      <c r="F14" s="17">
        <f t="shared" si="0"/>
        <v>8.8668</v>
      </c>
      <c r="G14" s="19">
        <f>F14/$F$5</f>
        <v>0.0720878048780488</v>
      </c>
      <c r="H14" s="10"/>
      <c r="I14" s="10"/>
      <c r="J14" s="21"/>
      <c r="K14" s="11"/>
    </row>
    <row r="15" s="3" customFormat="1" ht="39.75" customHeight="1" spans="1:11">
      <c r="A15" s="10">
        <v>2</v>
      </c>
      <c r="B15" s="11" t="s">
        <v>25</v>
      </c>
      <c r="C15" s="18"/>
      <c r="D15" s="18"/>
      <c r="E15" s="17">
        <v>2.4121</v>
      </c>
      <c r="F15" s="17">
        <f t="shared" si="0"/>
        <v>2.4121</v>
      </c>
      <c r="G15" s="19">
        <f>F15/$F$5</f>
        <v>0.0196105691056911</v>
      </c>
      <c r="H15" s="10"/>
      <c r="I15" s="10"/>
      <c r="J15" s="21"/>
      <c r="K15" s="11"/>
    </row>
    <row r="16" s="3" customFormat="1" ht="39.75" customHeight="1" spans="1:11">
      <c r="A16" s="10">
        <v>3</v>
      </c>
      <c r="B16" s="11" t="s">
        <v>26</v>
      </c>
      <c r="C16" s="18"/>
      <c r="D16" s="18"/>
      <c r="E16" s="17">
        <v>0</v>
      </c>
      <c r="F16" s="17">
        <f t="shared" si="0"/>
        <v>0</v>
      </c>
      <c r="G16" s="19">
        <f>F16/$F$5</f>
        <v>0</v>
      </c>
      <c r="H16" s="10"/>
      <c r="I16" s="10"/>
      <c r="J16" s="21"/>
      <c r="K16" s="11"/>
    </row>
    <row r="17" s="4" customFormat="1" ht="39.75" customHeight="1" spans="1:11">
      <c r="A17" s="10">
        <v>4</v>
      </c>
      <c r="B17" s="11" t="s">
        <v>27</v>
      </c>
      <c r="C17" s="18"/>
      <c r="D17" s="18"/>
      <c r="E17" s="17">
        <v>0.4216</v>
      </c>
      <c r="F17" s="17">
        <f t="shared" si="0"/>
        <v>0.4216</v>
      </c>
      <c r="G17" s="19">
        <f>F17/$F$5</f>
        <v>0.00342764227642276</v>
      </c>
      <c r="H17" s="10"/>
      <c r="I17" s="10"/>
      <c r="J17" s="21"/>
      <c r="K17" s="11"/>
    </row>
    <row r="18" s="4" customFormat="1" ht="39.75" customHeight="1" spans="1:11">
      <c r="A18" s="12" t="s">
        <v>28</v>
      </c>
      <c r="B18" s="13" t="s">
        <v>29</v>
      </c>
      <c r="C18" s="14">
        <v>0</v>
      </c>
      <c r="D18" s="14">
        <v>0</v>
      </c>
      <c r="E18" s="15">
        <v>5.8546</v>
      </c>
      <c r="F18" s="15">
        <f t="shared" si="0"/>
        <v>5.8546</v>
      </c>
      <c r="G18" s="16">
        <f>F18/$F$5</f>
        <v>0.0475983739837398</v>
      </c>
      <c r="H18" s="10"/>
      <c r="I18" s="10"/>
      <c r="J18" s="21"/>
      <c r="K18" s="13"/>
    </row>
    <row r="19" spans="1:11">
      <c r="A19"/>
      <c r="B19" s="20"/>
      <c r="C19"/>
      <c r="D19"/>
      <c r="E19"/>
      <c r="F19"/>
      <c r="G19"/>
      <c r="H19"/>
      <c r="I19"/>
      <c r="J19"/>
      <c r="K19" s="20"/>
    </row>
    <row r="20" spans="1:11">
      <c r="A20"/>
      <c r="B20" s="20"/>
      <c r="C20"/>
      <c r="D20"/>
      <c r="E20"/>
      <c r="F20"/>
      <c r="G20"/>
      <c r="H20"/>
      <c r="I20"/>
      <c r="J20"/>
      <c r="K20" s="20"/>
    </row>
    <row r="21" spans="1:11">
      <c r="A21"/>
      <c r="B21" s="20"/>
      <c r="C21"/>
      <c r="D21"/>
      <c r="E21"/>
      <c r="F21"/>
      <c r="G21"/>
      <c r="H21"/>
      <c r="I21"/>
      <c r="J21"/>
      <c r="K21" s="20"/>
    </row>
  </sheetData>
  <mergeCells count="8">
    <mergeCell ref="A1:K1"/>
    <mergeCell ref="A2:K2"/>
    <mergeCell ref="C3:F3"/>
    <mergeCell ref="H3:J3"/>
    <mergeCell ref="A3:A4"/>
    <mergeCell ref="B3:B4"/>
    <mergeCell ref="G3:G4"/>
    <mergeCell ref="K3:K4"/>
  </mergeCells>
  <printOptions horizontalCentered="1"/>
  <pageMargins left="0.751388888888889" right="0.668055555555556" top="0.826388888888889" bottom="0.590277777777778" header="0.5" footer="0.5"/>
  <pageSetup paperSize="9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1"/>
  <sheetViews>
    <sheetView workbookViewId="0">
      <selection activeCell="A2" sqref="A2:K2"/>
    </sheetView>
  </sheetViews>
  <sheetFormatPr defaultColWidth="9" defaultRowHeight="14.4"/>
  <cols>
    <col min="1" max="1" width="5.5" style="5" customWidth="1"/>
    <col min="2" max="2" width="15.1296296296296" style="6" customWidth="1"/>
    <col min="3" max="3" width="6.75" style="5" customWidth="1"/>
    <col min="4" max="4" width="6.12962962962963" style="5" customWidth="1"/>
    <col min="5" max="5" width="6.25" style="5" customWidth="1"/>
    <col min="6" max="6" width="8.5" style="5" customWidth="1"/>
    <col min="7" max="7" width="8.37962962962963" style="5" customWidth="1"/>
    <col min="8" max="8" width="5.12962962962963" style="5" customWidth="1"/>
    <col min="9" max="9" width="6.62962962962963" style="5" customWidth="1"/>
    <col min="10" max="10" width="8.37962962962963" style="5" customWidth="1"/>
    <col min="11" max="11" width="5.75" style="6" customWidth="1"/>
  </cols>
  <sheetData>
    <row r="1" ht="39" customHeight="1" spans="1:11">
      <c r="A1" s="7" t="s">
        <v>30</v>
      </c>
      <c r="B1" s="8"/>
      <c r="C1" s="7"/>
      <c r="D1" s="7"/>
      <c r="E1" s="7"/>
      <c r="F1" s="7"/>
      <c r="G1" s="7"/>
      <c r="H1" s="7"/>
      <c r="I1" s="7"/>
      <c r="J1" s="7"/>
      <c r="K1" s="8"/>
    </row>
    <row r="2" customFormat="1" ht="25" customHeight="1" spans="1:11">
      <c r="A2" s="9" t="s">
        <v>40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39" customHeight="1" spans="1:11">
      <c r="A3" s="10" t="s">
        <v>1</v>
      </c>
      <c r="B3" s="11" t="s">
        <v>2</v>
      </c>
      <c r="C3" s="10" t="s">
        <v>3</v>
      </c>
      <c r="D3" s="10"/>
      <c r="E3" s="10"/>
      <c r="F3" s="10"/>
      <c r="G3" s="11" t="s">
        <v>4</v>
      </c>
      <c r="H3" s="10" t="s">
        <v>5</v>
      </c>
      <c r="I3" s="10"/>
      <c r="J3" s="10"/>
      <c r="K3" s="11" t="s">
        <v>6</v>
      </c>
    </row>
    <row r="4" s="2" customFormat="1" ht="51.95" customHeight="1" spans="1:11">
      <c r="A4" s="11"/>
      <c r="B4" s="11"/>
      <c r="C4" s="11" t="s">
        <v>7</v>
      </c>
      <c r="D4" s="11" t="s">
        <v>8</v>
      </c>
      <c r="E4" s="11" t="s">
        <v>9</v>
      </c>
      <c r="F4" s="11" t="s">
        <v>10</v>
      </c>
      <c r="G4" s="11"/>
      <c r="H4" s="11" t="s">
        <v>11</v>
      </c>
      <c r="I4" s="11" t="s">
        <v>12</v>
      </c>
      <c r="J4" s="11" t="s">
        <v>13</v>
      </c>
      <c r="K4" s="11"/>
    </row>
    <row r="5" s="3" customFormat="1" ht="39.75" customHeight="1" spans="1:11">
      <c r="A5" s="12"/>
      <c r="B5" s="13" t="s">
        <v>14</v>
      </c>
      <c r="C5" s="14">
        <v>103.1314</v>
      </c>
      <c r="D5" s="14">
        <v>0</v>
      </c>
      <c r="E5" s="14">
        <f>F13+F18</f>
        <v>18.7932</v>
      </c>
      <c r="F5" s="15">
        <f t="shared" ref="F5:F15" si="0">C5+D5+E5</f>
        <v>121.9246</v>
      </c>
      <c r="G5" s="16"/>
      <c r="H5" s="10"/>
      <c r="I5" s="10"/>
      <c r="J5" s="21"/>
      <c r="K5" s="13"/>
    </row>
    <row r="6" s="3" customFormat="1" ht="39.75" customHeight="1" spans="1:11">
      <c r="A6" s="12" t="s">
        <v>15</v>
      </c>
      <c r="B6" s="13" t="s">
        <v>16</v>
      </c>
      <c r="C6" s="15">
        <v>103.1314</v>
      </c>
      <c r="D6" s="14">
        <v>0</v>
      </c>
      <c r="E6" s="14">
        <v>0</v>
      </c>
      <c r="F6" s="15">
        <f t="shared" si="0"/>
        <v>103.1314</v>
      </c>
      <c r="G6" s="16">
        <f>F6/$F$5</f>
        <v>0.845862114782415</v>
      </c>
      <c r="H6" s="10"/>
      <c r="I6" s="10"/>
      <c r="J6" s="21"/>
      <c r="K6" s="13"/>
    </row>
    <row r="7" s="3" customFormat="1" ht="39.75" customHeight="1" spans="1:11">
      <c r="A7" s="10">
        <v>1</v>
      </c>
      <c r="B7" s="11" t="s">
        <v>17</v>
      </c>
      <c r="C7" s="17">
        <v>37.9315</v>
      </c>
      <c r="D7" s="18"/>
      <c r="E7" s="18"/>
      <c r="F7" s="17">
        <f t="shared" si="0"/>
        <v>37.9315</v>
      </c>
      <c r="G7" s="19"/>
      <c r="H7" s="10" t="s">
        <v>18</v>
      </c>
      <c r="I7" s="10">
        <v>7.365</v>
      </c>
      <c r="J7" s="21">
        <f t="shared" ref="J7:J12" si="1">F7/I7*10000</f>
        <v>51502.3761031908</v>
      </c>
      <c r="K7" s="11"/>
    </row>
    <row r="8" s="4" customFormat="1" ht="39.75" customHeight="1" spans="1:11">
      <c r="A8" s="10">
        <v>2</v>
      </c>
      <c r="B8" s="11" t="s">
        <v>19</v>
      </c>
      <c r="C8" s="17">
        <v>49.3394</v>
      </c>
      <c r="D8" s="18"/>
      <c r="E8" s="18"/>
      <c r="F8" s="17">
        <f t="shared" si="0"/>
        <v>49.3394</v>
      </c>
      <c r="G8" s="19"/>
      <c r="H8" s="10" t="s">
        <v>18</v>
      </c>
      <c r="I8" s="10">
        <v>7.365</v>
      </c>
      <c r="J8" s="21">
        <f t="shared" si="1"/>
        <v>66991.7175831636</v>
      </c>
      <c r="K8" s="11"/>
    </row>
    <row r="9" s="4" customFormat="1" ht="39.75" customHeight="1" spans="1:11">
      <c r="A9" s="10">
        <v>3</v>
      </c>
      <c r="B9" s="11" t="s">
        <v>33</v>
      </c>
      <c r="C9" s="17">
        <v>14.0434</v>
      </c>
      <c r="D9" s="18"/>
      <c r="E9" s="18"/>
      <c r="F9" s="17">
        <f t="shared" si="0"/>
        <v>14.0434</v>
      </c>
      <c r="G9" s="19"/>
      <c r="H9" s="10" t="s">
        <v>34</v>
      </c>
      <c r="I9" s="10">
        <v>14</v>
      </c>
      <c r="J9" s="21">
        <f t="shared" si="1"/>
        <v>10031</v>
      </c>
      <c r="K9" s="11"/>
    </row>
    <row r="10" s="4" customFormat="1" ht="39.75" customHeight="1" spans="1:11">
      <c r="A10" s="10">
        <v>4</v>
      </c>
      <c r="B10" s="11" t="s">
        <v>35</v>
      </c>
      <c r="C10" s="17">
        <v>0.1009</v>
      </c>
      <c r="D10" s="18"/>
      <c r="E10" s="18"/>
      <c r="F10" s="17">
        <f t="shared" si="0"/>
        <v>0.1009</v>
      </c>
      <c r="G10" s="19"/>
      <c r="H10" s="10" t="s">
        <v>36</v>
      </c>
      <c r="I10" s="10">
        <v>7</v>
      </c>
      <c r="J10" s="21">
        <f t="shared" si="1"/>
        <v>144.142857142857</v>
      </c>
      <c r="K10" s="11"/>
    </row>
    <row r="11" s="4" customFormat="1" ht="39.75" customHeight="1" spans="1:11">
      <c r="A11" s="10">
        <v>5</v>
      </c>
      <c r="B11" s="11" t="s">
        <v>20</v>
      </c>
      <c r="C11" s="17">
        <v>0.1921</v>
      </c>
      <c r="D11" s="18"/>
      <c r="E11" s="18"/>
      <c r="F11" s="17">
        <f t="shared" si="0"/>
        <v>0.1921</v>
      </c>
      <c r="G11" s="19"/>
      <c r="H11" s="10" t="s">
        <v>18</v>
      </c>
      <c r="I11" s="10">
        <v>7.365</v>
      </c>
      <c r="J11" s="21">
        <f t="shared" si="1"/>
        <v>260.828241683639</v>
      </c>
      <c r="K11" s="11"/>
    </row>
    <row r="12" s="4" customFormat="1" ht="39.75" customHeight="1" spans="1:11">
      <c r="A12" s="10">
        <v>6</v>
      </c>
      <c r="B12" s="11" t="s">
        <v>21</v>
      </c>
      <c r="C12" s="17">
        <v>1.5241</v>
      </c>
      <c r="D12" s="18"/>
      <c r="E12" s="18"/>
      <c r="F12" s="17">
        <f t="shared" si="0"/>
        <v>1.5241</v>
      </c>
      <c r="G12" s="19"/>
      <c r="H12" s="10" t="s">
        <v>18</v>
      </c>
      <c r="I12" s="10">
        <v>7.365</v>
      </c>
      <c r="J12" s="21">
        <f t="shared" si="1"/>
        <v>2069.3822131704</v>
      </c>
      <c r="K12" s="11"/>
    </row>
    <row r="13" s="4" customFormat="1" ht="39.75" customHeight="1" spans="1:11">
      <c r="A13" s="12" t="s">
        <v>22</v>
      </c>
      <c r="B13" s="13" t="s">
        <v>23</v>
      </c>
      <c r="C13" s="14">
        <v>0</v>
      </c>
      <c r="D13" s="14">
        <v>0</v>
      </c>
      <c r="E13" s="15">
        <v>12.9873</v>
      </c>
      <c r="F13" s="15">
        <f t="shared" si="0"/>
        <v>12.9873</v>
      </c>
      <c r="G13" s="16">
        <f>F13/$F$5</f>
        <v>0.106519110991547</v>
      </c>
      <c r="H13" s="10"/>
      <c r="I13" s="10"/>
      <c r="J13" s="21"/>
      <c r="K13" s="13"/>
    </row>
    <row r="14" s="4" customFormat="1" ht="39.75" customHeight="1" spans="1:11">
      <c r="A14" s="10">
        <v>1</v>
      </c>
      <c r="B14" s="11" t="s">
        <v>24</v>
      </c>
      <c r="C14" s="18"/>
      <c r="D14" s="18"/>
      <c r="E14" s="17">
        <v>9.8767</v>
      </c>
      <c r="F14" s="17">
        <f t="shared" si="0"/>
        <v>9.8767</v>
      </c>
      <c r="G14" s="19">
        <f>F14/$F$5</f>
        <v>0.0810066221254775</v>
      </c>
      <c r="H14" s="10"/>
      <c r="I14" s="10"/>
      <c r="J14" s="21"/>
      <c r="K14" s="11"/>
    </row>
    <row r="15" s="3" customFormat="1" ht="39.75" customHeight="1" spans="1:11">
      <c r="A15" s="10">
        <v>2</v>
      </c>
      <c r="B15" s="11" t="s">
        <v>25</v>
      </c>
      <c r="C15" s="18"/>
      <c r="D15" s="18"/>
      <c r="E15" s="17">
        <v>2.6981</v>
      </c>
      <c r="F15" s="17">
        <f t="shared" si="0"/>
        <v>2.6981</v>
      </c>
      <c r="G15" s="19">
        <f>F15/$F$5</f>
        <v>0.0221292503727714</v>
      </c>
      <c r="H15" s="10"/>
      <c r="I15" s="10"/>
      <c r="J15" s="21"/>
      <c r="K15" s="11"/>
    </row>
    <row r="16" s="3" customFormat="1" ht="39.75" customHeight="1" spans="1:11">
      <c r="A16" s="10">
        <v>3</v>
      </c>
      <c r="B16" s="11" t="s">
        <v>26</v>
      </c>
      <c r="C16" s="18"/>
      <c r="D16" s="18"/>
      <c r="E16" s="17">
        <v>0</v>
      </c>
      <c r="F16" s="17">
        <v>0</v>
      </c>
      <c r="G16" s="19">
        <v>0</v>
      </c>
      <c r="H16" s="10"/>
      <c r="I16" s="10"/>
      <c r="J16" s="21"/>
      <c r="K16" s="11"/>
    </row>
    <row r="17" s="4" customFormat="1" ht="39.75" customHeight="1" spans="1:11">
      <c r="A17" s="10">
        <v>4</v>
      </c>
      <c r="B17" s="11" t="s">
        <v>27</v>
      </c>
      <c r="C17" s="18"/>
      <c r="D17" s="18"/>
      <c r="E17" s="17">
        <v>0.4125</v>
      </c>
      <c r="F17" s="17">
        <f>C17+D17+E17</f>
        <v>0.4125</v>
      </c>
      <c r="G17" s="19">
        <f>F17/$F$5</f>
        <v>0.00338323849329832</v>
      </c>
      <c r="H17" s="10"/>
      <c r="I17" s="10"/>
      <c r="J17" s="21"/>
      <c r="K17" s="11"/>
    </row>
    <row r="18" s="4" customFormat="1" ht="39.75" customHeight="1" spans="1:11">
      <c r="A18" s="12" t="s">
        <v>28</v>
      </c>
      <c r="B18" s="13" t="s">
        <v>29</v>
      </c>
      <c r="C18" s="14">
        <v>0</v>
      </c>
      <c r="D18" s="14">
        <v>0</v>
      </c>
      <c r="E18" s="15">
        <v>5.8059</v>
      </c>
      <c r="F18" s="15">
        <f>C18+D18+E18</f>
        <v>5.8059</v>
      </c>
      <c r="G18" s="16">
        <f>F18/$F$5</f>
        <v>0.0476187742260381</v>
      </c>
      <c r="H18" s="10"/>
      <c r="I18" s="10"/>
      <c r="J18" s="21"/>
      <c r="K18" s="13"/>
    </row>
    <row r="19" spans="1:11">
      <c r="A19"/>
      <c r="B19" s="20"/>
      <c r="C19"/>
      <c r="D19"/>
      <c r="E19"/>
      <c r="F19"/>
      <c r="G19"/>
      <c r="H19"/>
      <c r="I19"/>
      <c r="J19"/>
      <c r="K19" s="20"/>
    </row>
    <row r="20" spans="1:11">
      <c r="A20"/>
      <c r="B20" s="20"/>
      <c r="C20"/>
      <c r="D20"/>
      <c r="E20"/>
      <c r="F20"/>
      <c r="G20"/>
      <c r="H20"/>
      <c r="I20"/>
      <c r="J20"/>
      <c r="K20" s="20"/>
    </row>
    <row r="21" spans="1:11">
      <c r="A21"/>
      <c r="B21" s="20"/>
      <c r="C21"/>
      <c r="D21"/>
      <c r="E21"/>
      <c r="F21"/>
      <c r="G21"/>
      <c r="H21"/>
      <c r="I21"/>
      <c r="J21"/>
      <c r="K21" s="20"/>
    </row>
  </sheetData>
  <mergeCells count="8">
    <mergeCell ref="A1:K1"/>
    <mergeCell ref="A2:K2"/>
    <mergeCell ref="C3:F3"/>
    <mergeCell ref="H3:J3"/>
    <mergeCell ref="A3:A4"/>
    <mergeCell ref="B3:B4"/>
    <mergeCell ref="G3:G4"/>
    <mergeCell ref="K3:K4"/>
  </mergeCells>
  <printOptions horizontalCentered="1"/>
  <pageMargins left="0.751388888888889" right="0.668055555555556" top="0.826388888888889" bottom="0.590277777777778" header="0.5" footer="0.5"/>
  <pageSetup paperSize="9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1"/>
  <sheetViews>
    <sheetView tabSelected="1" workbookViewId="0">
      <selection activeCell="A1" sqref="A1:K1"/>
    </sheetView>
  </sheetViews>
  <sheetFormatPr defaultColWidth="9" defaultRowHeight="14.4"/>
  <cols>
    <col min="1" max="1" width="5.5" style="5" customWidth="1"/>
    <col min="2" max="2" width="15.1296296296296" style="6" customWidth="1"/>
    <col min="3" max="3" width="6.75" style="5" customWidth="1"/>
    <col min="4" max="4" width="6.12962962962963" style="5" customWidth="1"/>
    <col min="5" max="5" width="6.25" style="5" customWidth="1"/>
    <col min="6" max="6" width="8.5" style="5" customWidth="1"/>
    <col min="7" max="7" width="8.37962962962963" style="5" customWidth="1"/>
    <col min="8" max="8" width="5.12962962962963" style="5" customWidth="1"/>
    <col min="9" max="9" width="6.62962962962963" style="5" customWidth="1"/>
    <col min="10" max="10" width="8.37962962962963" style="5" customWidth="1"/>
    <col min="11" max="11" width="5.75" style="6" customWidth="1"/>
  </cols>
  <sheetData>
    <row r="1" ht="33" customHeight="1" spans="1:11">
      <c r="A1" s="7" t="s">
        <v>30</v>
      </c>
      <c r="B1" s="8"/>
      <c r="C1" s="7"/>
      <c r="D1" s="7"/>
      <c r="E1" s="7"/>
      <c r="F1" s="7"/>
      <c r="G1" s="7"/>
      <c r="H1" s="7"/>
      <c r="I1" s="7"/>
      <c r="J1" s="7"/>
      <c r="K1" s="8"/>
    </row>
    <row r="2" customFormat="1" ht="25" customHeight="1" spans="1:11">
      <c r="A2" s="9" t="s">
        <v>41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39" customHeight="1" spans="1:11">
      <c r="A3" s="10" t="s">
        <v>1</v>
      </c>
      <c r="B3" s="11" t="s">
        <v>2</v>
      </c>
      <c r="C3" s="10" t="s">
        <v>3</v>
      </c>
      <c r="D3" s="10"/>
      <c r="E3" s="10"/>
      <c r="F3" s="10"/>
      <c r="G3" s="11" t="s">
        <v>4</v>
      </c>
      <c r="H3" s="10" t="s">
        <v>5</v>
      </c>
      <c r="I3" s="10"/>
      <c r="J3" s="10"/>
      <c r="K3" s="11" t="s">
        <v>6</v>
      </c>
    </row>
    <row r="4" s="2" customFormat="1" ht="51.95" customHeight="1" spans="1:11">
      <c r="A4" s="11"/>
      <c r="B4" s="11"/>
      <c r="C4" s="11" t="s">
        <v>7</v>
      </c>
      <c r="D4" s="11" t="s">
        <v>8</v>
      </c>
      <c r="E4" s="11" t="s">
        <v>9</v>
      </c>
      <c r="F4" s="11" t="s">
        <v>10</v>
      </c>
      <c r="G4" s="11"/>
      <c r="H4" s="11" t="s">
        <v>11</v>
      </c>
      <c r="I4" s="11" t="s">
        <v>12</v>
      </c>
      <c r="J4" s="11" t="s">
        <v>13</v>
      </c>
      <c r="K4" s="11"/>
    </row>
    <row r="5" s="3" customFormat="1" ht="39.75" customHeight="1" spans="1:11">
      <c r="A5" s="12"/>
      <c r="B5" s="13" t="s">
        <v>14</v>
      </c>
      <c r="C5" s="14">
        <v>126.0526</v>
      </c>
      <c r="D5" s="14">
        <v>0</v>
      </c>
      <c r="E5" s="14">
        <v>24.6</v>
      </c>
      <c r="F5" s="15">
        <f t="shared" ref="F5:F18" si="0">C5+D5+E5</f>
        <v>150.6526</v>
      </c>
      <c r="G5" s="16"/>
      <c r="H5" s="10"/>
      <c r="I5" s="10"/>
      <c r="J5" s="21"/>
      <c r="K5" s="13"/>
    </row>
    <row r="6" s="3" customFormat="1" ht="39.75" customHeight="1" spans="1:11">
      <c r="A6" s="12" t="s">
        <v>15</v>
      </c>
      <c r="B6" s="13" t="s">
        <v>16</v>
      </c>
      <c r="C6" s="15">
        <v>126.0526</v>
      </c>
      <c r="D6" s="14">
        <v>0</v>
      </c>
      <c r="E6" s="14">
        <v>0</v>
      </c>
      <c r="F6" s="15">
        <f t="shared" si="0"/>
        <v>126.0526</v>
      </c>
      <c r="G6" s="16">
        <f>F6/$F$5</f>
        <v>0.836710418539076</v>
      </c>
      <c r="H6" s="10"/>
      <c r="I6" s="10"/>
      <c r="J6" s="21"/>
      <c r="K6" s="13"/>
    </row>
    <row r="7" s="3" customFormat="1" ht="39.75" customHeight="1" spans="1:11">
      <c r="A7" s="10">
        <v>1</v>
      </c>
      <c r="B7" s="11" t="s">
        <v>17</v>
      </c>
      <c r="C7" s="17">
        <v>57.9715</v>
      </c>
      <c r="D7" s="18"/>
      <c r="E7" s="18"/>
      <c r="F7" s="17">
        <f t="shared" si="0"/>
        <v>57.9715</v>
      </c>
      <c r="G7" s="19"/>
      <c r="H7" s="10" t="s">
        <v>18</v>
      </c>
      <c r="I7" s="10">
        <v>10.545</v>
      </c>
      <c r="J7" s="21">
        <f t="shared" ref="J7:J12" si="1">F7/I7*10000</f>
        <v>54975.3437648175</v>
      </c>
      <c r="K7" s="11"/>
    </row>
    <row r="8" s="4" customFormat="1" ht="39.75" customHeight="1" spans="1:11">
      <c r="A8" s="10">
        <v>2</v>
      </c>
      <c r="B8" s="11" t="s">
        <v>19</v>
      </c>
      <c r="C8" s="17">
        <v>57.078</v>
      </c>
      <c r="D8" s="18"/>
      <c r="E8" s="18"/>
      <c r="F8" s="17">
        <f t="shared" si="0"/>
        <v>57.078</v>
      </c>
      <c r="G8" s="19"/>
      <c r="H8" s="10" t="s">
        <v>18</v>
      </c>
      <c r="I8" s="10">
        <v>10.545</v>
      </c>
      <c r="J8" s="21">
        <f t="shared" si="1"/>
        <v>54128.0227596017</v>
      </c>
      <c r="K8" s="11"/>
    </row>
    <row r="9" s="4" customFormat="1" ht="39.75" customHeight="1" spans="1:11">
      <c r="A9" s="10">
        <v>3</v>
      </c>
      <c r="B9" s="11" t="s">
        <v>33</v>
      </c>
      <c r="C9" s="17">
        <v>8.9982</v>
      </c>
      <c r="D9" s="18"/>
      <c r="E9" s="18"/>
      <c r="F9" s="17">
        <f t="shared" si="0"/>
        <v>8.9982</v>
      </c>
      <c r="G9" s="19"/>
      <c r="H9" s="10" t="s">
        <v>34</v>
      </c>
      <c r="I9" s="10">
        <v>6</v>
      </c>
      <c r="J9" s="21">
        <f t="shared" si="1"/>
        <v>14997</v>
      </c>
      <c r="K9" s="11"/>
    </row>
    <row r="10" s="4" customFormat="1" ht="39.75" customHeight="1" spans="1:11">
      <c r="A10" s="10">
        <v>4</v>
      </c>
      <c r="B10" s="11" t="s">
        <v>35</v>
      </c>
      <c r="C10" s="17">
        <v>0.0461</v>
      </c>
      <c r="D10" s="18"/>
      <c r="E10" s="18"/>
      <c r="F10" s="17">
        <f t="shared" si="0"/>
        <v>0.0461</v>
      </c>
      <c r="G10" s="19"/>
      <c r="H10" s="10" t="s">
        <v>36</v>
      </c>
      <c r="I10" s="10">
        <v>4</v>
      </c>
      <c r="J10" s="21">
        <f t="shared" si="1"/>
        <v>115.25</v>
      </c>
      <c r="K10" s="11"/>
    </row>
    <row r="11" s="4" customFormat="1" ht="39.75" customHeight="1" spans="1:11">
      <c r="A11" s="10">
        <v>5</v>
      </c>
      <c r="B11" s="11" t="s">
        <v>20</v>
      </c>
      <c r="C11" s="17">
        <v>0.0959</v>
      </c>
      <c r="D11" s="18"/>
      <c r="E11" s="18"/>
      <c r="F11" s="17">
        <f t="shared" si="0"/>
        <v>0.0959</v>
      </c>
      <c r="G11" s="19"/>
      <c r="H11" s="10" t="s">
        <v>18</v>
      </c>
      <c r="I11" s="10">
        <v>10.545</v>
      </c>
      <c r="J11" s="21">
        <f t="shared" si="1"/>
        <v>90.9435751541015</v>
      </c>
      <c r="K11" s="11"/>
    </row>
    <row r="12" s="4" customFormat="1" ht="39.75" customHeight="1" spans="1:11">
      <c r="A12" s="10">
        <v>6</v>
      </c>
      <c r="B12" s="11" t="s">
        <v>21</v>
      </c>
      <c r="C12" s="17">
        <v>1.8628</v>
      </c>
      <c r="D12" s="18"/>
      <c r="E12" s="18"/>
      <c r="F12" s="17">
        <f t="shared" si="0"/>
        <v>1.8628</v>
      </c>
      <c r="G12" s="19"/>
      <c r="H12" s="10" t="s">
        <v>18</v>
      </c>
      <c r="I12" s="10">
        <v>10.545</v>
      </c>
      <c r="J12" s="21">
        <f t="shared" si="1"/>
        <v>1766.524419156</v>
      </c>
      <c r="K12" s="11"/>
    </row>
    <row r="13" s="4" customFormat="1" ht="39.75" customHeight="1" spans="1:11">
      <c r="A13" s="12" t="s">
        <v>22</v>
      </c>
      <c r="B13" s="13" t="s">
        <v>23</v>
      </c>
      <c r="C13" s="14">
        <v>0</v>
      </c>
      <c r="D13" s="14">
        <v>0</v>
      </c>
      <c r="E13" s="15">
        <v>17.3547</v>
      </c>
      <c r="F13" s="15">
        <f t="shared" si="0"/>
        <v>17.3547</v>
      </c>
      <c r="G13" s="16">
        <f>F13/$F$5</f>
        <v>0.115196817047963</v>
      </c>
      <c r="H13" s="10"/>
      <c r="I13" s="10"/>
      <c r="J13" s="21"/>
      <c r="K13" s="13"/>
    </row>
    <row r="14" s="4" customFormat="1" ht="39.75" customHeight="1" spans="1:11">
      <c r="A14" s="10">
        <v>1</v>
      </c>
      <c r="B14" s="11" t="s">
        <v>24</v>
      </c>
      <c r="C14" s="18"/>
      <c r="D14" s="18"/>
      <c r="E14" s="17">
        <v>13.1241</v>
      </c>
      <c r="F14" s="17">
        <f t="shared" si="0"/>
        <v>13.1241</v>
      </c>
      <c r="G14" s="19">
        <f>F14/$F$5</f>
        <v>0.087114991709403</v>
      </c>
      <c r="H14" s="10"/>
      <c r="I14" s="10"/>
      <c r="J14" s="21"/>
      <c r="K14" s="11"/>
    </row>
    <row r="15" s="3" customFormat="1" ht="39.75" customHeight="1" spans="1:11">
      <c r="A15" s="10">
        <v>2</v>
      </c>
      <c r="B15" s="11" t="s">
        <v>25</v>
      </c>
      <c r="C15" s="18"/>
      <c r="D15" s="18"/>
      <c r="E15" s="17">
        <v>3.7264</v>
      </c>
      <c r="F15" s="17">
        <f t="shared" si="0"/>
        <v>3.7264</v>
      </c>
      <c r="G15" s="19">
        <f>F15/$F$5</f>
        <v>0.0247350526973979</v>
      </c>
      <c r="H15" s="10"/>
      <c r="I15" s="10"/>
      <c r="J15" s="21"/>
      <c r="K15" s="11"/>
    </row>
    <row r="16" s="3" customFormat="1" ht="39.75" customHeight="1" spans="1:11">
      <c r="A16" s="10">
        <v>3</v>
      </c>
      <c r="B16" s="11" t="s">
        <v>26</v>
      </c>
      <c r="C16" s="18"/>
      <c r="D16" s="18"/>
      <c r="E16" s="17">
        <v>0</v>
      </c>
      <c r="F16" s="17">
        <v>0</v>
      </c>
      <c r="G16" s="19">
        <v>0</v>
      </c>
      <c r="H16" s="10"/>
      <c r="I16" s="10"/>
      <c r="J16" s="21"/>
      <c r="K16" s="11"/>
    </row>
    <row r="17" s="4" customFormat="1" ht="39.75" customHeight="1" spans="1:11">
      <c r="A17" s="10">
        <v>4</v>
      </c>
      <c r="B17" s="11" t="s">
        <v>27</v>
      </c>
      <c r="C17" s="18"/>
      <c r="D17" s="18"/>
      <c r="E17" s="17">
        <v>0.5042</v>
      </c>
      <c r="F17" s="17">
        <f t="shared" si="0"/>
        <v>0.5042</v>
      </c>
      <c r="G17" s="19">
        <f>F17/$F$5</f>
        <v>0.00334677264116252</v>
      </c>
      <c r="H17" s="10"/>
      <c r="I17" s="10"/>
      <c r="J17" s="21"/>
      <c r="K17" s="11"/>
    </row>
    <row r="18" s="4" customFormat="1" ht="39.75" customHeight="1" spans="1:11">
      <c r="A18" s="12" t="s">
        <v>28</v>
      </c>
      <c r="B18" s="13" t="s">
        <v>29</v>
      </c>
      <c r="C18" s="14">
        <v>0</v>
      </c>
      <c r="D18" s="14">
        <v>0</v>
      </c>
      <c r="E18" s="15">
        <v>7.1704</v>
      </c>
      <c r="F18" s="15">
        <f t="shared" si="0"/>
        <v>7.1704</v>
      </c>
      <c r="G18" s="16">
        <f>F18/$F$5</f>
        <v>0.0475955941019272</v>
      </c>
      <c r="H18" s="10"/>
      <c r="I18" s="10"/>
      <c r="J18" s="21"/>
      <c r="K18" s="13"/>
    </row>
    <row r="19" spans="1:11">
      <c r="A19"/>
      <c r="B19" s="20"/>
      <c r="C19"/>
      <c r="D19"/>
      <c r="E19"/>
      <c r="F19"/>
      <c r="G19"/>
      <c r="H19"/>
      <c r="I19"/>
      <c r="J19"/>
      <c r="K19" s="20"/>
    </row>
    <row r="20" spans="1:11">
      <c r="A20"/>
      <c r="B20" s="20"/>
      <c r="C20"/>
      <c r="D20"/>
      <c r="E20"/>
      <c r="F20"/>
      <c r="G20"/>
      <c r="H20"/>
      <c r="I20"/>
      <c r="J20"/>
      <c r="K20" s="20"/>
    </row>
    <row r="21" spans="1:11">
      <c r="A21"/>
      <c r="B21" s="20"/>
      <c r="C21"/>
      <c r="D21"/>
      <c r="E21"/>
      <c r="F21"/>
      <c r="G21"/>
      <c r="H21"/>
      <c r="I21"/>
      <c r="J21"/>
      <c r="K21" s="20"/>
    </row>
  </sheetData>
  <mergeCells count="8">
    <mergeCell ref="A1:K1"/>
    <mergeCell ref="A2:K2"/>
    <mergeCell ref="C3:F3"/>
    <mergeCell ref="H3:J3"/>
    <mergeCell ref="A3:A4"/>
    <mergeCell ref="B3:B4"/>
    <mergeCell ref="G3:G4"/>
    <mergeCell ref="K3:K4"/>
  </mergeCells>
  <printOptions horizontalCentered="1"/>
  <pageMargins left="0.751388888888889" right="0.668055555555556" top="0.786805555555556" bottom="0.590277777777778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关桥生产路建设投资估算表 </vt:lpstr>
      <vt:lpstr>海城镇生产路建设投资概算表</vt:lpstr>
      <vt:lpstr>贾塘乡生产路建设投资概算表</vt:lpstr>
      <vt:lpstr>李俊乡生产路建设投资概算表</vt:lpstr>
      <vt:lpstr>七营镇生产路建设投资概算表 </vt:lpstr>
      <vt:lpstr>李旺镇生产路建设投资概算表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2015-06-05T18:17:00Z</dcterms:created>
  <cp:lastPrinted>2021-04-15T06:31:00Z</cp:lastPrinted>
  <dcterms:modified xsi:type="dcterms:W3CDTF">2021-07-26T09:25:08Z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B165788710D741BCB0E9FFA2AC99305D</vt:lpwstr>
  </property>
</Properties>
</file>