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800"/>
  </bookViews>
  <sheets>
    <sheet name="Sheet1" sheetId="3" r:id="rId1"/>
    <sheet name="Sheet2" sheetId="4" r:id="rId2"/>
    <sheet name="Sheet3" sheetId="5" r:id="rId3"/>
  </sheets>
  <calcPr calcId="144525"/>
</workbook>
</file>

<file path=xl/sharedStrings.xml><?xml version="1.0" encoding="utf-8"?>
<sst xmlns="http://schemas.openxmlformats.org/spreadsheetml/2006/main" count="37">
  <si>
    <t>综合概算表</t>
  </si>
  <si>
    <t>项目名称：树台乡韩庄村美丽宜居村庄建设项目</t>
  </si>
  <si>
    <t>序号</t>
  </si>
  <si>
    <t>工程及费用名称</t>
  </si>
  <si>
    <t>概算价值（万元）</t>
  </si>
  <si>
    <t>技术经济指标</t>
  </si>
  <si>
    <t>土建
工程费</t>
  </si>
  <si>
    <t>安装
工程费</t>
  </si>
  <si>
    <t>其它
费用</t>
  </si>
  <si>
    <t>合计</t>
  </si>
  <si>
    <t>单位</t>
  </si>
  <si>
    <t>数量</t>
  </si>
  <si>
    <t>单位造价（元）</t>
  </si>
  <si>
    <t>一</t>
  </si>
  <si>
    <t>建筑工程费</t>
  </si>
  <si>
    <t>㎡</t>
  </si>
  <si>
    <t>栅栏围合</t>
  </si>
  <si>
    <t>排水设施</t>
  </si>
  <si>
    <t>道路提升</t>
  </si>
  <si>
    <t>护坡</t>
  </si>
  <si>
    <t>m3</t>
  </si>
  <si>
    <t>广场提升</t>
  </si>
  <si>
    <t>新建活动广场</t>
  </si>
  <si>
    <t>环境治理</t>
  </si>
  <si>
    <t>二</t>
  </si>
  <si>
    <t>其他费用</t>
  </si>
  <si>
    <t>工程监理费</t>
  </si>
  <si>
    <t>万元</t>
  </si>
  <si>
    <t>工程测量费</t>
  </si>
  <si>
    <t>预结算编审费</t>
  </si>
  <si>
    <t>设计费</t>
  </si>
  <si>
    <t>施工图审查费</t>
  </si>
  <si>
    <t>三</t>
  </si>
  <si>
    <t>预备费</t>
  </si>
  <si>
    <t>总投资</t>
  </si>
  <si>
    <t>单价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</si>
  <si>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4万</t>
    </r>
  </si>
</sst>
</file>

<file path=xl/styles.xml><?xml version="1.0" encoding="utf-8"?>
<styleSheet xmlns="http://schemas.openxmlformats.org/spreadsheetml/2006/main">
  <numFmts count="8">
    <numFmt numFmtId="176" formatCode="0.00_);\(0.00\)"/>
    <numFmt numFmtId="177" formatCode="0.00_);[Red]\(0.00\)"/>
    <numFmt numFmtId="178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0_);[Red]\(0\)"/>
  </numFmts>
  <fonts count="27">
    <font>
      <sz val="11"/>
      <name val="宋体"/>
      <charset val="134"/>
    </font>
    <font>
      <sz val="18"/>
      <name val="方正小标宋_GBK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8" fillId="0" borderId="0"/>
    <xf numFmtId="42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0"/>
  </cellStyleXfs>
  <cellXfs count="30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 applyProtection="1">
      <alignment horizontal="center" vertical="center"/>
      <protection locked="0"/>
    </xf>
    <xf numFmtId="178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 applyProtection="1">
      <alignment horizontal="center" vertical="center"/>
      <protection locked="0"/>
    </xf>
    <xf numFmtId="178" fontId="4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9" fontId="0" fillId="0" borderId="0" xfId="0" applyNumberFormat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212910</xdr:colOff>
      <xdr:row>17</xdr:row>
      <xdr:rowOff>65753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50485" cy="4113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0</xdr:colOff>
      <xdr:row>9</xdr:row>
      <xdr:rowOff>257176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937760" cy="274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9"/>
  <sheetViews>
    <sheetView tabSelected="1" workbookViewId="0">
      <selection activeCell="O15" sqref="O15"/>
    </sheetView>
  </sheetViews>
  <sheetFormatPr defaultColWidth="9" defaultRowHeight="14.4"/>
  <cols>
    <col min="1" max="1" width="5.25" customWidth="1"/>
    <col min="2" max="2" width="20.4444444444444" customWidth="1"/>
    <col min="3" max="5" width="8.89814814814815" customWidth="1"/>
    <col min="6" max="6" width="8.37962962962963" customWidth="1"/>
    <col min="7" max="7" width="8.01851851851852" customWidth="1"/>
    <col min="8" max="8" width="8.75" customWidth="1"/>
    <col min="9" max="9" width="9" customWidth="1"/>
  </cols>
  <sheetData>
    <row r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0" customHeight="1" spans="1:9">
      <c r="A3" s="4" t="s">
        <v>2</v>
      </c>
      <c r="B3" s="4" t="s">
        <v>3</v>
      </c>
      <c r="C3" s="4" t="s">
        <v>4</v>
      </c>
      <c r="D3" s="4"/>
      <c r="E3" s="4"/>
      <c r="F3" s="4"/>
      <c r="G3" s="4" t="s">
        <v>5</v>
      </c>
      <c r="H3" s="4"/>
      <c r="I3" s="4"/>
    </row>
    <row r="4" ht="30" customHeight="1" spans="1:9">
      <c r="A4" s="4"/>
      <c r="B4" s="4"/>
      <c r="C4" s="5" t="s">
        <v>6</v>
      </c>
      <c r="D4" s="5" t="s">
        <v>7</v>
      </c>
      <c r="E4" s="5" t="s">
        <v>8</v>
      </c>
      <c r="F4" s="6" t="s">
        <v>9</v>
      </c>
      <c r="G4" s="6" t="s">
        <v>10</v>
      </c>
      <c r="H4" s="6" t="s">
        <v>11</v>
      </c>
      <c r="I4" s="5" t="s">
        <v>12</v>
      </c>
    </row>
    <row r="5" ht="34" customHeight="1" spans="1:9">
      <c r="A5" s="7" t="s">
        <v>13</v>
      </c>
      <c r="B5" s="8" t="s">
        <v>14</v>
      </c>
      <c r="C5" s="9">
        <f>C6+C7+C8+C9+C10+C11+C12</f>
        <v>307.13</v>
      </c>
      <c r="D5" s="9"/>
      <c r="E5" s="10"/>
      <c r="F5" s="10">
        <f>D5+C5+E5</f>
        <v>307.13</v>
      </c>
      <c r="G5" s="10" t="s">
        <v>15</v>
      </c>
      <c r="H5" s="10">
        <f>H6+H7+H8+H9+H10+H11+H12</f>
        <v>15177</v>
      </c>
      <c r="I5" s="10">
        <f t="shared" ref="I5:I13" si="0">F5/H5*10000</f>
        <v>202.36542136127</v>
      </c>
    </row>
    <row r="6" ht="34" customHeight="1" spans="1:9">
      <c r="A6" s="11">
        <v>1</v>
      </c>
      <c r="B6" s="12" t="s">
        <v>16</v>
      </c>
      <c r="C6" s="13">
        <v>47.97</v>
      </c>
      <c r="D6" s="13"/>
      <c r="E6" s="14"/>
      <c r="F6" s="14">
        <f t="shared" ref="F6:F12" si="1">C6</f>
        <v>47.97</v>
      </c>
      <c r="G6" s="14" t="s">
        <v>15</v>
      </c>
      <c r="H6" s="14">
        <v>1672</v>
      </c>
      <c r="I6" s="14">
        <f t="shared" si="0"/>
        <v>286.901913875598</v>
      </c>
    </row>
    <row r="7" ht="34" customHeight="1" spans="1:9">
      <c r="A7" s="11">
        <v>2</v>
      </c>
      <c r="B7" s="12" t="s">
        <v>17</v>
      </c>
      <c r="C7" s="13">
        <v>24.44</v>
      </c>
      <c r="D7" s="13"/>
      <c r="E7" s="14"/>
      <c r="F7" s="14">
        <f t="shared" si="1"/>
        <v>24.44</v>
      </c>
      <c r="G7" s="14" t="s">
        <v>15</v>
      </c>
      <c r="H7" s="14">
        <v>5288</v>
      </c>
      <c r="I7" s="14">
        <f t="shared" si="0"/>
        <v>46.2178517397882</v>
      </c>
    </row>
    <row r="8" ht="34" customHeight="1" spans="1:9">
      <c r="A8" s="11">
        <v>3</v>
      </c>
      <c r="B8" s="12" t="s">
        <v>18</v>
      </c>
      <c r="C8" s="13">
        <v>99.94</v>
      </c>
      <c r="D8" s="13"/>
      <c r="E8" s="14"/>
      <c r="F8" s="14">
        <f t="shared" si="1"/>
        <v>99.94</v>
      </c>
      <c r="G8" s="14" t="s">
        <v>15</v>
      </c>
      <c r="H8" s="14">
        <v>2724</v>
      </c>
      <c r="I8" s="14">
        <f t="shared" ref="I8:I9" si="2">F8/H8*10000</f>
        <v>366.886930983847</v>
      </c>
    </row>
    <row r="9" ht="34" customHeight="1" spans="1:9">
      <c r="A9" s="11">
        <v>4</v>
      </c>
      <c r="B9" s="12" t="s">
        <v>19</v>
      </c>
      <c r="C9" s="13">
        <v>55.06</v>
      </c>
      <c r="D9" s="13"/>
      <c r="E9" s="14"/>
      <c r="F9" s="14">
        <f t="shared" si="1"/>
        <v>55.06</v>
      </c>
      <c r="G9" s="14" t="s">
        <v>20</v>
      </c>
      <c r="H9" s="14">
        <v>923</v>
      </c>
      <c r="I9" s="14">
        <f t="shared" si="2"/>
        <v>596.533044420368</v>
      </c>
    </row>
    <row r="10" ht="34" customHeight="1" spans="1:9">
      <c r="A10" s="11">
        <v>5</v>
      </c>
      <c r="B10" s="12" t="s">
        <v>21</v>
      </c>
      <c r="C10" s="13">
        <v>2.2</v>
      </c>
      <c r="D10" s="13"/>
      <c r="E10" s="14"/>
      <c r="F10" s="14">
        <f t="shared" si="1"/>
        <v>2.2</v>
      </c>
      <c r="G10" s="14" t="s">
        <v>15</v>
      </c>
      <c r="H10" s="14">
        <v>2724</v>
      </c>
      <c r="I10" s="14">
        <f t="shared" ref="I10:I11" si="3">F10/H10*10000</f>
        <v>8.07635829662261</v>
      </c>
    </row>
    <row r="11" ht="34" customHeight="1" spans="1:9">
      <c r="A11" s="11">
        <v>6</v>
      </c>
      <c r="B11" s="12" t="s">
        <v>22</v>
      </c>
      <c r="C11" s="13">
        <v>48.21</v>
      </c>
      <c r="D11" s="13"/>
      <c r="E11" s="14"/>
      <c r="F11" s="14">
        <f t="shared" si="1"/>
        <v>48.21</v>
      </c>
      <c r="G11" s="14" t="s">
        <v>20</v>
      </c>
      <c r="H11" s="14">
        <v>923</v>
      </c>
      <c r="I11" s="14">
        <f t="shared" si="3"/>
        <v>522.318526543879</v>
      </c>
    </row>
    <row r="12" ht="34" customHeight="1" spans="1:9">
      <c r="A12" s="11">
        <v>7</v>
      </c>
      <c r="B12" s="12" t="s">
        <v>23</v>
      </c>
      <c r="C12" s="13">
        <v>29.31</v>
      </c>
      <c r="D12" s="13"/>
      <c r="E12" s="14"/>
      <c r="F12" s="14">
        <f t="shared" si="1"/>
        <v>29.31</v>
      </c>
      <c r="G12" s="14" t="s">
        <v>20</v>
      </c>
      <c r="H12" s="14">
        <v>923</v>
      </c>
      <c r="I12" s="14">
        <f t="shared" si="0"/>
        <v>317.551462621885</v>
      </c>
    </row>
    <row r="13" ht="34" customHeight="1" spans="1:9">
      <c r="A13" s="7" t="s">
        <v>24</v>
      </c>
      <c r="B13" s="8" t="s">
        <v>25</v>
      </c>
      <c r="C13" s="15"/>
      <c r="D13" s="15"/>
      <c r="E13" s="10">
        <f>E14+E15+E16+E17+E18</f>
        <v>15</v>
      </c>
      <c r="F13" s="10">
        <f>E13</f>
        <v>15</v>
      </c>
      <c r="G13" s="10" t="s">
        <v>15</v>
      </c>
      <c r="H13" s="10">
        <f>H5</f>
        <v>15177</v>
      </c>
      <c r="I13" s="10">
        <f t="shared" si="0"/>
        <v>9.8833761612967</v>
      </c>
    </row>
    <row r="14" ht="34" customHeight="1" spans="1:9">
      <c r="A14" s="16">
        <v>1</v>
      </c>
      <c r="B14" s="17" t="s">
        <v>26</v>
      </c>
      <c r="C14" s="18"/>
      <c r="D14" s="18"/>
      <c r="E14" s="18">
        <v>2</v>
      </c>
      <c r="F14" s="10">
        <f t="shared" ref="F14:F19" si="4">E14</f>
        <v>2</v>
      </c>
      <c r="G14" s="19" t="s">
        <v>27</v>
      </c>
      <c r="H14" s="19"/>
      <c r="I14" s="29"/>
    </row>
    <row r="15" ht="34" customHeight="1" spans="1:9">
      <c r="A15" s="16">
        <v>2</v>
      </c>
      <c r="B15" s="17" t="s">
        <v>28</v>
      </c>
      <c r="C15" s="18"/>
      <c r="D15" s="18"/>
      <c r="E15" s="18">
        <v>1</v>
      </c>
      <c r="F15" s="10">
        <f t="shared" si="4"/>
        <v>1</v>
      </c>
      <c r="G15" s="19" t="s">
        <v>27</v>
      </c>
      <c r="H15" s="19"/>
      <c r="I15" s="29"/>
    </row>
    <row r="16" ht="34" customHeight="1" spans="1:9">
      <c r="A16" s="16">
        <v>3</v>
      </c>
      <c r="B16" s="17" t="s">
        <v>29</v>
      </c>
      <c r="C16" s="18"/>
      <c r="D16" s="18"/>
      <c r="E16" s="18">
        <v>1</v>
      </c>
      <c r="F16" s="10">
        <f t="shared" si="4"/>
        <v>1</v>
      </c>
      <c r="G16" s="19" t="s">
        <v>27</v>
      </c>
      <c r="H16" s="19"/>
      <c r="I16" s="29"/>
    </row>
    <row r="17" ht="34" customHeight="1" spans="1:9">
      <c r="A17" s="16">
        <v>4</v>
      </c>
      <c r="B17" s="17" t="s">
        <v>30</v>
      </c>
      <c r="C17" s="18"/>
      <c r="D17" s="18"/>
      <c r="E17" s="20">
        <v>10</v>
      </c>
      <c r="F17" s="10">
        <f t="shared" si="4"/>
        <v>10</v>
      </c>
      <c r="G17" s="19" t="s">
        <v>27</v>
      </c>
      <c r="H17" s="19"/>
      <c r="I17" s="29"/>
    </row>
    <row r="18" ht="34" customHeight="1" spans="1:9">
      <c r="A18" s="16">
        <v>5</v>
      </c>
      <c r="B18" s="17" t="s">
        <v>31</v>
      </c>
      <c r="C18" s="18"/>
      <c r="D18" s="18"/>
      <c r="E18" s="18">
        <v>1</v>
      </c>
      <c r="F18" s="10">
        <f t="shared" si="4"/>
        <v>1</v>
      </c>
      <c r="G18" s="19" t="s">
        <v>27</v>
      </c>
      <c r="H18" s="21"/>
      <c r="I18" s="29"/>
    </row>
    <row r="19" ht="34" customHeight="1" spans="1:9">
      <c r="A19" s="16" t="s">
        <v>32</v>
      </c>
      <c r="B19" s="22" t="s">
        <v>33</v>
      </c>
      <c r="C19" s="18"/>
      <c r="D19" s="18"/>
      <c r="E19" s="18">
        <f>H19*I19</f>
        <v>9.6639</v>
      </c>
      <c r="F19" s="10">
        <f t="shared" si="4"/>
        <v>9.6639</v>
      </c>
      <c r="G19" s="19" t="s">
        <v>27</v>
      </c>
      <c r="H19" s="21">
        <f>E13+F5</f>
        <v>322.13</v>
      </c>
      <c r="I19" s="29">
        <v>0.03</v>
      </c>
    </row>
    <row r="20" ht="34" customHeight="1" spans="1:9">
      <c r="A20" s="11"/>
      <c r="B20" s="8" t="s">
        <v>34</v>
      </c>
      <c r="C20" s="15">
        <f>C5</f>
        <v>307.13</v>
      </c>
      <c r="D20" s="15">
        <f>D5</f>
        <v>0</v>
      </c>
      <c r="E20" s="15">
        <f>E13+E19</f>
        <v>24.6639</v>
      </c>
      <c r="F20" s="23">
        <f>C20+E20</f>
        <v>331.7939</v>
      </c>
      <c r="G20" s="10" t="s">
        <v>15</v>
      </c>
      <c r="H20" s="10">
        <f>H5</f>
        <v>15177</v>
      </c>
      <c r="I20" s="15">
        <f>F20/H20*10000</f>
        <v>218.616261448244</v>
      </c>
    </row>
    <row r="21" ht="30" customHeight="1" spans="1:9">
      <c r="A21" s="24"/>
      <c r="B21" s="24"/>
      <c r="C21" s="25"/>
      <c r="D21" s="26"/>
      <c r="E21" s="25"/>
      <c r="F21" s="27"/>
      <c r="G21" s="27"/>
      <c r="H21" s="27"/>
      <c r="I21" s="27"/>
    </row>
    <row r="22" ht="30" customHeight="1" spans="1:9">
      <c r="A22" s="24"/>
      <c r="B22" s="24"/>
      <c r="C22" s="28"/>
      <c r="D22" s="28"/>
      <c r="E22" s="28"/>
      <c r="F22" s="24"/>
      <c r="G22" s="24"/>
      <c r="H22" s="24"/>
      <c r="I22" s="24"/>
    </row>
    <row r="23" ht="30" customHeight="1" spans="1:9">
      <c r="A23" s="24"/>
      <c r="B23" s="24"/>
      <c r="C23" s="28"/>
      <c r="D23" s="28"/>
      <c r="E23" s="28"/>
      <c r="F23" s="24"/>
      <c r="G23" s="24"/>
      <c r="H23" s="24"/>
      <c r="I23" s="24"/>
    </row>
    <row r="24" ht="30" customHeight="1" spans="1:9">
      <c r="A24" s="24"/>
      <c r="B24" s="24"/>
      <c r="C24" s="28"/>
      <c r="D24" s="28"/>
      <c r="E24" s="28"/>
      <c r="F24" s="24"/>
      <c r="G24" s="24"/>
      <c r="H24" s="24"/>
      <c r="I24" s="24"/>
    </row>
    <row r="25" ht="30" customHeight="1" spans="1:9">
      <c r="A25" s="24"/>
      <c r="B25" s="24"/>
      <c r="C25" s="28"/>
      <c r="D25" s="28"/>
      <c r="E25" s="28"/>
      <c r="F25" s="24"/>
      <c r="G25" s="24"/>
      <c r="H25" s="24"/>
      <c r="I25" s="24"/>
    </row>
    <row r="26" ht="30" customHeight="1" spans="1:9">
      <c r="A26" s="24"/>
      <c r="B26" s="24"/>
      <c r="C26" s="28"/>
      <c r="D26" s="28"/>
      <c r="E26" s="28"/>
      <c r="F26" s="24"/>
      <c r="G26" s="24"/>
      <c r="H26" s="24"/>
      <c r="I26" s="24"/>
    </row>
    <row r="27" ht="30" customHeight="1" spans="1:9">
      <c r="A27" s="24"/>
      <c r="B27" s="24"/>
      <c r="C27" s="24"/>
      <c r="D27" s="24"/>
      <c r="E27" s="24"/>
      <c r="F27" s="24"/>
      <c r="G27" s="24"/>
      <c r="H27" s="24"/>
      <c r="I27" s="24"/>
    </row>
    <row r="28" ht="30" customHeight="1" spans="1:9">
      <c r="A28" s="24"/>
      <c r="B28" s="24"/>
      <c r="C28" s="24"/>
      <c r="D28" s="24"/>
      <c r="E28" s="24"/>
      <c r="F28" s="24"/>
      <c r="G28" s="24"/>
      <c r="H28" s="24"/>
      <c r="I28" s="24"/>
    </row>
    <row r="29" ht="30" customHeight="1" spans="1:9">
      <c r="A29" s="24"/>
      <c r="B29" s="24"/>
      <c r="C29" s="24"/>
      <c r="D29" s="24"/>
      <c r="E29" s="24"/>
      <c r="F29" s="24"/>
      <c r="G29" s="24"/>
      <c r="H29" s="24"/>
      <c r="I29" s="24"/>
    </row>
    <row r="30" ht="30" customHeight="1" spans="1:9">
      <c r="A30" s="24"/>
      <c r="B30" s="24"/>
      <c r="C30" s="24"/>
      <c r="D30" s="24"/>
      <c r="E30" s="24"/>
      <c r="F30" s="24"/>
      <c r="G30" s="24"/>
      <c r="H30" s="24"/>
      <c r="I30" s="24"/>
    </row>
    <row r="31" ht="30" customHeight="1" spans="1:9">
      <c r="A31" s="24"/>
      <c r="B31" s="24"/>
      <c r="C31" s="24"/>
      <c r="D31" s="24"/>
      <c r="E31" s="24"/>
      <c r="F31" s="24"/>
      <c r="G31" s="24"/>
      <c r="H31" s="24"/>
      <c r="I31" s="24"/>
    </row>
    <row r="32" ht="30" customHeight="1" spans="1:9">
      <c r="A32" s="24"/>
      <c r="B32" s="24"/>
      <c r="C32" s="24"/>
      <c r="D32" s="24"/>
      <c r="E32" s="24"/>
      <c r="F32" s="24"/>
      <c r="G32" s="24"/>
      <c r="H32" s="24"/>
      <c r="I32" s="24"/>
    </row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</sheetData>
  <mergeCells count="6">
    <mergeCell ref="A1:I1"/>
    <mergeCell ref="A2:I2"/>
    <mergeCell ref="C3:F3"/>
    <mergeCell ref="G3:I3"/>
    <mergeCell ref="A3:A4"/>
    <mergeCell ref="B3:B4"/>
  </mergeCells>
  <pageMargins left="0.696527777777778" right="0.696527777777778" top="0.747916666666667" bottom="0.747916666666667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J1:J24"/>
  <sheetViews>
    <sheetView zoomScale="130" zoomScaleNormal="130" workbookViewId="0">
      <selection activeCell="J20" sqref="J20"/>
    </sheetView>
  </sheetViews>
  <sheetFormatPr defaultColWidth="9" defaultRowHeight="14.4"/>
  <cols>
    <col min="9" max="9" width="4" customWidth="1"/>
  </cols>
  <sheetData>
    <row r="1" ht="18.75" customHeight="1" spans="10:10">
      <c r="J1" s="1" t="s">
        <v>35</v>
      </c>
    </row>
    <row r="2" ht="18.75" customHeight="1"/>
    <row r="3" ht="18.75" customHeight="1" spans="10:10">
      <c r="J3">
        <f>525903/3585</f>
        <v>146.69539748954</v>
      </c>
    </row>
    <row r="4" ht="18.75" customHeight="1"/>
    <row r="5" ht="18.75" customHeight="1"/>
    <row r="6" ht="18.75" customHeight="1"/>
    <row r="7" ht="18.75" customHeight="1" spans="10:10">
      <c r="J7">
        <v>129</v>
      </c>
    </row>
    <row r="8" ht="18.75" customHeight="1" spans="10:10">
      <c r="J8">
        <f>206000/4900</f>
        <v>42.0408163265306</v>
      </c>
    </row>
    <row r="9" ht="18.75" customHeight="1" spans="10:10">
      <c r="J9">
        <f>848924/4599</f>
        <v>184.588823657317</v>
      </c>
    </row>
    <row r="10" ht="18.75" customHeight="1"/>
    <row r="11" ht="18.75" customHeight="1" spans="10:10">
      <c r="J11">
        <f>80000/576</f>
        <v>138.888888888889</v>
      </c>
    </row>
    <row r="12" ht="18.75" customHeight="1"/>
    <row r="13" ht="18.75" customHeight="1"/>
    <row r="14" ht="18.75" customHeight="1"/>
    <row r="15" ht="18.75" customHeight="1" spans="10:10">
      <c r="J15">
        <v>129</v>
      </c>
    </row>
    <row r="16" ht="18.75" customHeight="1" spans="10:10">
      <c r="J16">
        <v>42</v>
      </c>
    </row>
    <row r="17" ht="18.75" customHeight="1" spans="10:10">
      <c r="J17" s="1" t="s">
        <v>36</v>
      </c>
    </row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</sheetData>
  <pageMargins left="0.697916666666667" right="0.697916666666667" top="0.747916666666667" bottom="0.747916666666667" header="0.297916666666667" footer="0.297916666666667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I1:J11"/>
  <sheetViews>
    <sheetView workbookViewId="0">
      <selection activeCell="J2" sqref="J2:J5"/>
    </sheetView>
  </sheetViews>
  <sheetFormatPr defaultColWidth="9" defaultRowHeight="28.5" customHeight="1"/>
  <sheetData>
    <row r="1" ht="21.75" customHeight="1" spans="9:10">
      <c r="I1" s="1" t="s">
        <v>35</v>
      </c>
      <c r="J1" s="1" t="s">
        <v>9</v>
      </c>
    </row>
    <row r="2" ht="21.75" customHeight="1" spans="9:10">
      <c r="I2">
        <v>2200</v>
      </c>
      <c r="J2">
        <f>I2*40</f>
        <v>88000</v>
      </c>
    </row>
    <row r="3" ht="21.75" customHeight="1"/>
    <row r="4" ht="21.75" customHeight="1" spans="9:10">
      <c r="I4">
        <v>1100</v>
      </c>
      <c r="J4">
        <f>I4*4</f>
        <v>4400</v>
      </c>
    </row>
    <row r="5" ht="21.75" customHeight="1" spans="9:10">
      <c r="I5">
        <v>1100</v>
      </c>
      <c r="J5">
        <f>I5*22</f>
        <v>24200</v>
      </c>
    </row>
    <row r="6" ht="21.75" customHeight="1"/>
    <row r="7" ht="21.75" customHeight="1"/>
    <row r="8" ht="21.75" customHeight="1"/>
    <row r="9" ht="21.75" customHeight="1"/>
    <row r="10" ht="21.75" customHeight="1"/>
    <row r="11" ht="21.75" customHeight="1"/>
  </sheetData>
  <pageMargins left="0.697916666666667" right="0.697916666666667" top="0.747916666666667" bottom="0.747916666666667" header="0.297916666666667" footer="0.297916666666667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Administrator</cp:lastModifiedBy>
  <cp:revision>0</cp:revision>
  <dcterms:created xsi:type="dcterms:W3CDTF">2006-09-13T11:21:00Z</dcterms:created>
  <dcterms:modified xsi:type="dcterms:W3CDTF">2021-06-17T02:47:41Z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1B26BBB9F2CF4FA896107CBA63D15747</vt:lpwstr>
  </property>
</Properties>
</file>