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800" firstSheet="3" activeTab="3"/>
  </bookViews>
  <sheets>
    <sheet name="西安镇菜园村" sheetId="1" r:id="rId1"/>
    <sheet name="西安镇白吉村" sheetId="2" r:id="rId2"/>
    <sheet name="西安镇西安村" sheetId="3" r:id="rId3"/>
    <sheet name="关桥乡冯湾村" sheetId="4" r:id="rId4"/>
    <sheet name="关桥乡梨花小镇" sheetId="5" r:id="rId5"/>
    <sheet name="海城镇北海村" sheetId="6" r:id="rId6"/>
    <sheet name="海城镇高台村" sheetId="7" r:id="rId7"/>
    <sheet name="海城镇武塬村" sheetId="8" r:id="rId8"/>
  </sheets>
  <calcPr calcId="144525"/>
</workbook>
</file>

<file path=xl/sharedStrings.xml><?xml version="1.0" encoding="utf-8"?>
<sst xmlns="http://schemas.openxmlformats.org/spreadsheetml/2006/main" count="42">
  <si>
    <t>西安镇菜园村村组硬化路建设项目投资概算表</t>
  </si>
  <si>
    <t>序号</t>
  </si>
  <si>
    <t>工程或费用</t>
  </si>
  <si>
    <t>概算金额（万元）</t>
  </si>
  <si>
    <t>投资
比例
（%）</t>
  </si>
  <si>
    <t>技术指标</t>
  </si>
  <si>
    <t>备注</t>
  </si>
  <si>
    <t>建安
工程</t>
  </si>
  <si>
    <t>设备
购置费</t>
  </si>
  <si>
    <t>其他
费用</t>
  </si>
  <si>
    <t>合计</t>
  </si>
  <si>
    <t>单位</t>
  </si>
  <si>
    <t>数量</t>
  </si>
  <si>
    <t>单位
价值（元）</t>
  </si>
  <si>
    <t>总投资</t>
  </si>
  <si>
    <t>一</t>
  </si>
  <si>
    <t>建安工程费用</t>
  </si>
  <si>
    <t>临时工程</t>
  </si>
  <si>
    <t>公里</t>
  </si>
  <si>
    <t>路基工程</t>
  </si>
  <si>
    <t>路面工程</t>
  </si>
  <si>
    <t>桥梁涵洞</t>
  </si>
  <si>
    <t>交叉工程</t>
  </si>
  <si>
    <t>处</t>
  </si>
  <si>
    <t>交通工程</t>
  </si>
  <si>
    <t>专项费用</t>
  </si>
  <si>
    <t>三</t>
  </si>
  <si>
    <t>工程其他费用</t>
  </si>
  <si>
    <t>建设项目管理费</t>
  </si>
  <si>
    <t>建设项目前
期工作费</t>
  </si>
  <si>
    <t>专项评价（估）费</t>
  </si>
  <si>
    <t>生产准备费</t>
  </si>
  <si>
    <t>工程保险费</t>
  </si>
  <si>
    <t>四</t>
  </si>
  <si>
    <t>预备费</t>
  </si>
  <si>
    <t>西安镇白吉村村组硬化路建设项目投资概算表</t>
  </si>
  <si>
    <t>西安镇西安村村组硬化路建设项目投资概算表</t>
  </si>
  <si>
    <t>关桥乡冯湾村村组硬化路建设项目投资概算表</t>
  </si>
  <si>
    <t>关桥乡梨花小镇村组硬化路建设项目投资概算表</t>
  </si>
  <si>
    <t>海城镇北海村村组硬化路建设项目投资概算表</t>
  </si>
  <si>
    <t>海城镇高台村村组硬化路建设项目投资概算表</t>
  </si>
  <si>
    <t>海城镇武塬村村组硬化路建设项目投资概算表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</si>
</sst>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0"/>
      <name val="宋体"/>
      <charset val="134"/>
    </font>
    <font>
      <b/>
      <sz val="10"/>
      <name val="宋体"/>
      <charset val="134"/>
    </font>
    <font>
      <sz val="20"/>
      <color theme="1"/>
      <name val="方正小标宋_GBK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10" fontId="6" fillId="0" borderId="1" xfId="11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0" fontId="5" fillId="0" borderId="1" xfId="11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78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2"/>
  <sheetViews>
    <sheetView topLeftCell="A7" workbookViewId="0">
      <selection activeCell="N15" sqref="N15"/>
    </sheetView>
  </sheetViews>
  <sheetFormatPr defaultColWidth="9" defaultRowHeight="14.4"/>
  <cols>
    <col min="1" max="1" width="5.5" style="5" customWidth="1"/>
    <col min="2" max="2" width="15.1296296296296" style="6" customWidth="1"/>
    <col min="3" max="3" width="6.75" style="5" customWidth="1"/>
    <col min="4" max="4" width="6.12962962962963" style="5" customWidth="1"/>
    <col min="5" max="5" width="6.25" style="5" customWidth="1"/>
    <col min="6" max="6" width="8.5" style="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8.37962962962963" style="5" customWidth="1"/>
    <col min="11" max="11" width="5.75" style="6" customWidth="1"/>
  </cols>
  <sheetData>
    <row r="1" ht="61.5" customHeight="1" spans="1:11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s="1" customFormat="1" ht="39" customHeight="1" spans="1:11">
      <c r="A2" s="9" t="s">
        <v>1</v>
      </c>
      <c r="B2" s="10" t="s">
        <v>2</v>
      </c>
      <c r="C2" s="9" t="s">
        <v>3</v>
      </c>
      <c r="D2" s="9"/>
      <c r="E2" s="9"/>
      <c r="F2" s="9"/>
      <c r="G2" s="10" t="s">
        <v>4</v>
      </c>
      <c r="H2" s="9" t="s">
        <v>5</v>
      </c>
      <c r="I2" s="9"/>
      <c r="J2" s="9"/>
      <c r="K2" s="10" t="s">
        <v>6</v>
      </c>
    </row>
    <row r="3" s="2" customFormat="1" ht="51.95" customHeight="1" spans="1:11">
      <c r="A3" s="10"/>
      <c r="B3" s="10"/>
      <c r="C3" s="10" t="s">
        <v>7</v>
      </c>
      <c r="D3" s="10" t="s">
        <v>8</v>
      </c>
      <c r="E3" s="10" t="s">
        <v>9</v>
      </c>
      <c r="F3" s="10" t="s">
        <v>10</v>
      </c>
      <c r="G3" s="10"/>
      <c r="H3" s="10" t="s">
        <v>11</v>
      </c>
      <c r="I3" s="10" t="s">
        <v>12</v>
      </c>
      <c r="J3" s="10" t="s">
        <v>13</v>
      </c>
      <c r="K3" s="10"/>
    </row>
    <row r="4" s="3" customFormat="1" ht="36" customHeight="1" spans="1:11">
      <c r="A4" s="11"/>
      <c r="B4" s="12" t="s">
        <v>14</v>
      </c>
      <c r="C4" s="13">
        <f>C5</f>
        <v>142.3</v>
      </c>
      <c r="D4" s="13">
        <v>0</v>
      </c>
      <c r="E4" s="13">
        <f>F13+F19</f>
        <v>20.23</v>
      </c>
      <c r="F4" s="14">
        <f>C4+E4</f>
        <v>162.53</v>
      </c>
      <c r="G4" s="15"/>
      <c r="H4" s="9"/>
      <c r="I4" s="9"/>
      <c r="J4" s="21"/>
      <c r="K4" s="12"/>
    </row>
    <row r="5" s="3" customFormat="1" ht="36" customHeight="1" spans="1:11">
      <c r="A5" s="11" t="s">
        <v>15</v>
      </c>
      <c r="B5" s="12" t="s">
        <v>16</v>
      </c>
      <c r="C5" s="14">
        <v>142.3</v>
      </c>
      <c r="D5" s="13">
        <v>0</v>
      </c>
      <c r="E5" s="13">
        <v>0</v>
      </c>
      <c r="F5" s="14">
        <f t="shared" ref="F5:F19" si="0">C5+D5+E5</f>
        <v>142.3</v>
      </c>
      <c r="G5" s="15">
        <f>F5/$F$4</f>
        <v>0.87553067126069</v>
      </c>
      <c r="H5" s="9"/>
      <c r="I5" s="9"/>
      <c r="J5" s="21"/>
      <c r="K5" s="12"/>
    </row>
    <row r="6" s="3" customFormat="1" ht="36" customHeight="1" spans="1:11">
      <c r="A6" s="9">
        <v>1</v>
      </c>
      <c r="B6" s="9" t="s">
        <v>17</v>
      </c>
      <c r="C6" s="16">
        <v>0</v>
      </c>
      <c r="D6" s="13"/>
      <c r="E6" s="13"/>
      <c r="F6" s="16">
        <f t="shared" si="0"/>
        <v>0</v>
      </c>
      <c r="G6" s="15"/>
      <c r="H6" s="9" t="s">
        <v>18</v>
      </c>
      <c r="I6" s="9">
        <v>1.694</v>
      </c>
      <c r="J6" s="21">
        <f t="shared" ref="J6:J12" si="1">F6/I6*10000</f>
        <v>0</v>
      </c>
      <c r="K6" s="12"/>
    </row>
    <row r="7" s="3" customFormat="1" ht="36" customHeight="1" spans="1:11">
      <c r="A7" s="9">
        <v>2</v>
      </c>
      <c r="B7" s="10" t="s">
        <v>19</v>
      </c>
      <c r="C7" s="16">
        <v>6.99</v>
      </c>
      <c r="D7" s="17"/>
      <c r="E7" s="17"/>
      <c r="F7" s="16">
        <f t="shared" si="0"/>
        <v>6.99</v>
      </c>
      <c r="G7" s="18"/>
      <c r="H7" s="9" t="s">
        <v>18</v>
      </c>
      <c r="I7" s="9">
        <v>1.694</v>
      </c>
      <c r="J7" s="21">
        <f t="shared" si="1"/>
        <v>41263.2821723731</v>
      </c>
      <c r="K7" s="10"/>
    </row>
    <row r="8" s="4" customFormat="1" ht="36" customHeight="1" spans="1:11">
      <c r="A8" s="11">
        <v>3</v>
      </c>
      <c r="B8" s="10" t="s">
        <v>20</v>
      </c>
      <c r="C8" s="16">
        <v>119.64</v>
      </c>
      <c r="D8" s="17"/>
      <c r="E8" s="17"/>
      <c r="F8" s="16">
        <f t="shared" si="0"/>
        <v>119.64</v>
      </c>
      <c r="G8" s="18"/>
      <c r="H8" s="9" t="s">
        <v>18</v>
      </c>
      <c r="I8" s="9">
        <v>1.694</v>
      </c>
      <c r="J8" s="21">
        <f t="shared" si="1"/>
        <v>706257.378984652</v>
      </c>
      <c r="K8" s="10"/>
    </row>
    <row r="9" s="4" customFormat="1" ht="36" customHeight="1" spans="1:11">
      <c r="A9" s="9">
        <v>4</v>
      </c>
      <c r="B9" s="10" t="s">
        <v>21</v>
      </c>
      <c r="C9" s="16">
        <v>0</v>
      </c>
      <c r="D9" s="17"/>
      <c r="E9" s="17"/>
      <c r="F9" s="16">
        <f t="shared" si="0"/>
        <v>0</v>
      </c>
      <c r="G9" s="18"/>
      <c r="H9" s="9" t="s">
        <v>18</v>
      </c>
      <c r="I9" s="9">
        <v>1.694</v>
      </c>
      <c r="J9" s="21">
        <f t="shared" si="1"/>
        <v>0</v>
      </c>
      <c r="K9" s="10"/>
    </row>
    <row r="10" s="4" customFormat="1" ht="36" customHeight="1" spans="1:11">
      <c r="A10" s="11">
        <v>5</v>
      </c>
      <c r="B10" s="10" t="s">
        <v>22</v>
      </c>
      <c r="C10" s="16">
        <v>8.48</v>
      </c>
      <c r="D10" s="17"/>
      <c r="E10" s="17"/>
      <c r="F10" s="16">
        <f t="shared" si="0"/>
        <v>8.48</v>
      </c>
      <c r="G10" s="18"/>
      <c r="H10" s="9" t="s">
        <v>23</v>
      </c>
      <c r="I10" s="9">
        <v>17</v>
      </c>
      <c r="J10" s="21">
        <f t="shared" si="1"/>
        <v>4988.23529411765</v>
      </c>
      <c r="K10" s="10"/>
    </row>
    <row r="11" s="4" customFormat="1" ht="36" customHeight="1" spans="1:11">
      <c r="A11" s="9">
        <v>6</v>
      </c>
      <c r="B11" s="10" t="s">
        <v>24</v>
      </c>
      <c r="C11" s="16">
        <v>5.13</v>
      </c>
      <c r="D11" s="17"/>
      <c r="E11" s="17"/>
      <c r="F11" s="16">
        <f t="shared" si="0"/>
        <v>5.13</v>
      </c>
      <c r="G11" s="18"/>
      <c r="H11" s="9" t="s">
        <v>18</v>
      </c>
      <c r="I11" s="9">
        <v>1.694</v>
      </c>
      <c r="J11" s="21">
        <f t="shared" si="1"/>
        <v>30283.3530106257</v>
      </c>
      <c r="K11" s="10"/>
    </row>
    <row r="12" s="4" customFormat="1" ht="36" customHeight="1" spans="1:11">
      <c r="A12" s="11">
        <v>7</v>
      </c>
      <c r="B12" s="10" t="s">
        <v>25</v>
      </c>
      <c r="C12" s="16">
        <v>2.1</v>
      </c>
      <c r="D12" s="17"/>
      <c r="E12" s="17"/>
      <c r="F12" s="16">
        <f t="shared" si="0"/>
        <v>2.1</v>
      </c>
      <c r="G12" s="18"/>
      <c r="H12" s="9" t="s">
        <v>18</v>
      </c>
      <c r="I12" s="9">
        <v>1.694</v>
      </c>
      <c r="J12" s="21">
        <f t="shared" si="1"/>
        <v>12396.694214876</v>
      </c>
      <c r="K12" s="10"/>
    </row>
    <row r="13" s="4" customFormat="1" ht="36" customHeight="1" spans="1:11">
      <c r="A13" s="11" t="s">
        <v>26</v>
      </c>
      <c r="B13" s="12" t="s">
        <v>27</v>
      </c>
      <c r="C13" s="13">
        <v>0</v>
      </c>
      <c r="D13" s="13">
        <v>0</v>
      </c>
      <c r="E13" s="13">
        <v>12.49</v>
      </c>
      <c r="F13" s="14">
        <f t="shared" si="0"/>
        <v>12.49</v>
      </c>
      <c r="G13" s="15">
        <f>F13/$F$4</f>
        <v>0.0768473512582293</v>
      </c>
      <c r="H13" s="9"/>
      <c r="I13" s="9"/>
      <c r="J13" s="21"/>
      <c r="K13" s="12"/>
    </row>
    <row r="14" s="4" customFormat="1" ht="36" customHeight="1" spans="1:11">
      <c r="A14" s="9">
        <v>1</v>
      </c>
      <c r="B14" s="10" t="s">
        <v>28</v>
      </c>
      <c r="C14" s="17"/>
      <c r="D14" s="17"/>
      <c r="E14" s="17">
        <v>8.29</v>
      </c>
      <c r="F14" s="16">
        <f t="shared" si="0"/>
        <v>8.29</v>
      </c>
      <c r="G14" s="18">
        <f>F14/$F$4</f>
        <v>0.0510059681289608</v>
      </c>
      <c r="H14" s="9"/>
      <c r="I14" s="9"/>
      <c r="J14" s="21"/>
      <c r="K14" s="10"/>
    </row>
    <row r="15" s="3" customFormat="1" ht="36" customHeight="1" spans="1:11">
      <c r="A15" s="9">
        <v>2</v>
      </c>
      <c r="B15" s="10" t="s">
        <v>29</v>
      </c>
      <c r="C15" s="17"/>
      <c r="D15" s="17"/>
      <c r="E15" s="17">
        <v>3.29</v>
      </c>
      <c r="F15" s="16">
        <f t="shared" si="0"/>
        <v>3.29</v>
      </c>
      <c r="G15" s="18">
        <f>F15/$F$4</f>
        <v>0.0202424167845936</v>
      </c>
      <c r="H15" s="9"/>
      <c r="I15" s="9"/>
      <c r="J15" s="21"/>
      <c r="K15" s="10"/>
    </row>
    <row r="16" s="3" customFormat="1" ht="36" customHeight="1" spans="1:11">
      <c r="A16" s="9">
        <v>3</v>
      </c>
      <c r="B16" s="10" t="s">
        <v>30</v>
      </c>
      <c r="C16" s="17"/>
      <c r="D16" s="17"/>
      <c r="E16" s="17">
        <v>0</v>
      </c>
      <c r="F16" s="16">
        <f t="shared" si="0"/>
        <v>0</v>
      </c>
      <c r="G16" s="18">
        <f>F16/$F$4</f>
        <v>0</v>
      </c>
      <c r="H16" s="9"/>
      <c r="I16" s="9"/>
      <c r="J16" s="21"/>
      <c r="K16" s="10"/>
    </row>
    <row r="17" s="3" customFormat="1" ht="36" customHeight="1" spans="1:11">
      <c r="A17" s="9">
        <v>4</v>
      </c>
      <c r="B17" s="10" t="s">
        <v>31</v>
      </c>
      <c r="C17" s="17"/>
      <c r="D17" s="17"/>
      <c r="E17" s="17">
        <v>0.34</v>
      </c>
      <c r="F17" s="16">
        <f t="shared" si="0"/>
        <v>0.34</v>
      </c>
      <c r="G17" s="18">
        <f>F17/$F$4</f>
        <v>0.00209192149141697</v>
      </c>
      <c r="H17" s="9"/>
      <c r="I17" s="9"/>
      <c r="J17" s="21"/>
      <c r="K17" s="10"/>
    </row>
    <row r="18" s="4" customFormat="1" ht="36" customHeight="1" spans="1:11">
      <c r="A18" s="9">
        <v>5</v>
      </c>
      <c r="B18" s="10" t="s">
        <v>32</v>
      </c>
      <c r="C18" s="17"/>
      <c r="D18" s="17"/>
      <c r="E18" s="17">
        <v>0.57</v>
      </c>
      <c r="F18" s="16">
        <f t="shared" si="0"/>
        <v>0.57</v>
      </c>
      <c r="G18" s="18">
        <f>F18/$F$4</f>
        <v>0.00350704485325786</v>
      </c>
      <c r="H18" s="9"/>
      <c r="I18" s="9"/>
      <c r="J18" s="21"/>
      <c r="K18" s="10"/>
    </row>
    <row r="19" s="4" customFormat="1" ht="36" customHeight="1" spans="1:11">
      <c r="A19" s="11" t="s">
        <v>33</v>
      </c>
      <c r="B19" s="12" t="s">
        <v>34</v>
      </c>
      <c r="C19" s="13">
        <v>0</v>
      </c>
      <c r="D19" s="13">
        <v>0</v>
      </c>
      <c r="E19" s="13">
        <v>7.74</v>
      </c>
      <c r="F19" s="14">
        <f t="shared" si="0"/>
        <v>7.74</v>
      </c>
      <c r="G19" s="15">
        <f>F19/$F$4</f>
        <v>0.0476219774810804</v>
      </c>
      <c r="H19" s="9"/>
      <c r="I19" s="9"/>
      <c r="J19" s="21"/>
      <c r="K19" s="12"/>
    </row>
    <row r="20" spans="1:11">
      <c r="A20"/>
      <c r="B20" s="20"/>
      <c r="C20"/>
      <c r="D20"/>
      <c r="E20"/>
      <c r="F20"/>
      <c r="G20"/>
      <c r="H20"/>
      <c r="I20"/>
      <c r="J20"/>
      <c r="K20" s="20"/>
    </row>
    <row r="21" spans="1:11">
      <c r="A21"/>
      <c r="B21" s="20"/>
      <c r="C21"/>
      <c r="D21"/>
      <c r="E21"/>
      <c r="F21"/>
      <c r="G21"/>
      <c r="H21"/>
      <c r="I21"/>
      <c r="J21"/>
      <c r="K21" s="20"/>
    </row>
    <row r="22" spans="1:11">
      <c r="A22"/>
      <c r="B22" s="20"/>
      <c r="C22"/>
      <c r="D22"/>
      <c r="E22"/>
      <c r="F22"/>
      <c r="G22"/>
      <c r="H22"/>
      <c r="I22"/>
      <c r="J22"/>
      <c r="K22" s="20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2"/>
  <sheetViews>
    <sheetView workbookViewId="0">
      <selection activeCell="O14" sqref="O14"/>
    </sheetView>
  </sheetViews>
  <sheetFormatPr defaultColWidth="9" defaultRowHeight="14.4"/>
  <cols>
    <col min="1" max="1" width="5.5" style="5" customWidth="1"/>
    <col min="2" max="2" width="15.1296296296296" style="6" customWidth="1"/>
    <col min="3" max="3" width="6.75" style="5" customWidth="1"/>
    <col min="4" max="4" width="6.12962962962963" style="5" customWidth="1"/>
    <col min="5" max="5" width="6.25" style="5" customWidth="1"/>
    <col min="6" max="6" width="8.5" style="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8.37962962962963" style="5" customWidth="1"/>
    <col min="11" max="11" width="5.75" style="6" customWidth="1"/>
  </cols>
  <sheetData>
    <row r="1" ht="61.5" customHeight="1" spans="1:11">
      <c r="A1" s="7" t="s">
        <v>35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s="1" customFormat="1" ht="39" customHeight="1" spans="1:11">
      <c r="A2" s="9" t="s">
        <v>1</v>
      </c>
      <c r="B2" s="10" t="s">
        <v>2</v>
      </c>
      <c r="C2" s="9" t="s">
        <v>3</v>
      </c>
      <c r="D2" s="9"/>
      <c r="E2" s="9"/>
      <c r="F2" s="9"/>
      <c r="G2" s="10" t="s">
        <v>4</v>
      </c>
      <c r="H2" s="9" t="s">
        <v>5</v>
      </c>
      <c r="I2" s="9"/>
      <c r="J2" s="9"/>
      <c r="K2" s="10" t="s">
        <v>6</v>
      </c>
    </row>
    <row r="3" s="2" customFormat="1" ht="51.95" customHeight="1" spans="1:11">
      <c r="A3" s="10"/>
      <c r="B3" s="10"/>
      <c r="C3" s="10" t="s">
        <v>7</v>
      </c>
      <c r="D3" s="10" t="s">
        <v>8</v>
      </c>
      <c r="E3" s="10" t="s">
        <v>9</v>
      </c>
      <c r="F3" s="10" t="s">
        <v>10</v>
      </c>
      <c r="G3" s="10"/>
      <c r="H3" s="10" t="s">
        <v>11</v>
      </c>
      <c r="I3" s="10" t="s">
        <v>12</v>
      </c>
      <c r="J3" s="10" t="s">
        <v>13</v>
      </c>
      <c r="K3" s="10"/>
    </row>
    <row r="4" s="3" customFormat="1" ht="36" customHeight="1" spans="1:11">
      <c r="A4" s="11"/>
      <c r="B4" s="12" t="s">
        <v>14</v>
      </c>
      <c r="C4" s="13">
        <f>C5</f>
        <v>109.71</v>
      </c>
      <c r="D4" s="13">
        <v>0</v>
      </c>
      <c r="E4" s="13">
        <f>F13+F19</f>
        <v>14.84</v>
      </c>
      <c r="F4" s="14">
        <v>124.5</v>
      </c>
      <c r="G4" s="15"/>
      <c r="H4" s="9"/>
      <c r="I4" s="9"/>
      <c r="J4" s="21"/>
      <c r="K4" s="12"/>
    </row>
    <row r="5" s="3" customFormat="1" ht="36" customHeight="1" spans="1:11">
      <c r="A5" s="11" t="s">
        <v>15</v>
      </c>
      <c r="B5" s="12" t="s">
        <v>16</v>
      </c>
      <c r="C5" s="14">
        <v>109.71</v>
      </c>
      <c r="D5" s="13">
        <v>0</v>
      </c>
      <c r="E5" s="13">
        <v>0</v>
      </c>
      <c r="F5" s="14">
        <f t="shared" ref="F5:F19" si="0">C5+D5+E5</f>
        <v>109.71</v>
      </c>
      <c r="G5" s="15">
        <f>F5/$F$4</f>
        <v>0.881204819277108</v>
      </c>
      <c r="H5" s="9"/>
      <c r="I5" s="9"/>
      <c r="J5" s="21"/>
      <c r="K5" s="12"/>
    </row>
    <row r="6" s="3" customFormat="1" ht="36" customHeight="1" spans="1:11">
      <c r="A6" s="9">
        <v>1</v>
      </c>
      <c r="B6" s="9" t="s">
        <v>17</v>
      </c>
      <c r="C6" s="16">
        <v>0</v>
      </c>
      <c r="D6" s="13"/>
      <c r="E6" s="13"/>
      <c r="F6" s="16">
        <f t="shared" si="0"/>
        <v>0</v>
      </c>
      <c r="G6" s="15"/>
      <c r="H6" s="9" t="s">
        <v>18</v>
      </c>
      <c r="I6" s="9">
        <v>0.671</v>
      </c>
      <c r="J6" s="21">
        <f t="shared" ref="J6:J12" si="1">F6/I6*10000</f>
        <v>0</v>
      </c>
      <c r="K6" s="12"/>
    </row>
    <row r="7" s="3" customFormat="1" ht="36" customHeight="1" spans="1:11">
      <c r="A7" s="9">
        <v>2</v>
      </c>
      <c r="B7" s="10" t="s">
        <v>19</v>
      </c>
      <c r="C7" s="16">
        <v>2.14</v>
      </c>
      <c r="D7" s="17"/>
      <c r="E7" s="17"/>
      <c r="F7" s="16">
        <f t="shared" si="0"/>
        <v>2.14</v>
      </c>
      <c r="G7" s="18"/>
      <c r="H7" s="9" t="s">
        <v>18</v>
      </c>
      <c r="I7" s="9">
        <v>0.671</v>
      </c>
      <c r="J7" s="21">
        <f t="shared" si="1"/>
        <v>31892.697466468</v>
      </c>
      <c r="K7" s="10"/>
    </row>
    <row r="8" s="4" customFormat="1" ht="36" customHeight="1" spans="1:11">
      <c r="A8" s="11">
        <v>3</v>
      </c>
      <c r="B8" s="10" t="s">
        <v>20</v>
      </c>
      <c r="C8" s="16">
        <v>50.47</v>
      </c>
      <c r="D8" s="17"/>
      <c r="E8" s="17"/>
      <c r="F8" s="16">
        <f t="shared" si="0"/>
        <v>50.47</v>
      </c>
      <c r="G8" s="18"/>
      <c r="H8" s="9" t="s">
        <v>18</v>
      </c>
      <c r="I8" s="9">
        <v>0.671</v>
      </c>
      <c r="J8" s="21">
        <f t="shared" si="1"/>
        <v>752160.953800298</v>
      </c>
      <c r="K8" s="10"/>
    </row>
    <row r="9" s="4" customFormat="1" ht="36" customHeight="1" spans="1:11">
      <c r="A9" s="9">
        <v>4</v>
      </c>
      <c r="B9" s="10" t="s">
        <v>21</v>
      </c>
      <c r="C9" s="16">
        <v>37.81</v>
      </c>
      <c r="D9" s="17"/>
      <c r="E9" s="17"/>
      <c r="F9" s="16">
        <f t="shared" si="0"/>
        <v>37.81</v>
      </c>
      <c r="G9" s="18"/>
      <c r="H9" s="9" t="s">
        <v>18</v>
      </c>
      <c r="I9" s="9">
        <v>0.671</v>
      </c>
      <c r="J9" s="21">
        <f t="shared" si="1"/>
        <v>563487.332339791</v>
      </c>
      <c r="K9" s="10"/>
    </row>
    <row r="10" s="4" customFormat="1" ht="36" customHeight="1" spans="1:11">
      <c r="A10" s="11">
        <v>5</v>
      </c>
      <c r="B10" s="10" t="s">
        <v>22</v>
      </c>
      <c r="C10" s="16">
        <v>9.32</v>
      </c>
      <c r="D10" s="17"/>
      <c r="E10" s="17"/>
      <c r="F10" s="16">
        <f t="shared" si="0"/>
        <v>9.32</v>
      </c>
      <c r="G10" s="18"/>
      <c r="H10" s="9" t="s">
        <v>23</v>
      </c>
      <c r="I10" s="9">
        <v>9</v>
      </c>
      <c r="J10" s="21">
        <f t="shared" si="1"/>
        <v>10355.5555555556</v>
      </c>
      <c r="K10" s="10"/>
    </row>
    <row r="11" s="4" customFormat="1" ht="36" customHeight="1" spans="1:11">
      <c r="A11" s="9">
        <v>6</v>
      </c>
      <c r="B11" s="10" t="s">
        <v>24</v>
      </c>
      <c r="C11" s="16">
        <v>8.34</v>
      </c>
      <c r="D11" s="17"/>
      <c r="E11" s="17"/>
      <c r="F11" s="16">
        <f t="shared" si="0"/>
        <v>8.34</v>
      </c>
      <c r="G11" s="18"/>
      <c r="H11" s="9" t="s">
        <v>18</v>
      </c>
      <c r="I11" s="9">
        <v>0.671</v>
      </c>
      <c r="J11" s="21">
        <f t="shared" si="1"/>
        <v>124292.101341282</v>
      </c>
      <c r="K11" s="10"/>
    </row>
    <row r="12" s="4" customFormat="1" ht="36" customHeight="1" spans="1:11">
      <c r="A12" s="11">
        <v>7</v>
      </c>
      <c r="B12" s="10" t="s">
        <v>25</v>
      </c>
      <c r="C12" s="16">
        <v>1.62</v>
      </c>
      <c r="D12" s="17"/>
      <c r="E12" s="17"/>
      <c r="F12" s="16">
        <f t="shared" si="0"/>
        <v>1.62</v>
      </c>
      <c r="G12" s="18"/>
      <c r="H12" s="9" t="s">
        <v>18</v>
      </c>
      <c r="I12" s="9">
        <v>0.671</v>
      </c>
      <c r="J12" s="21">
        <f t="shared" si="1"/>
        <v>24143.0700447094</v>
      </c>
      <c r="K12" s="10"/>
    </row>
    <row r="13" s="4" customFormat="1" ht="36" customHeight="1" spans="1:11">
      <c r="A13" s="11" t="s">
        <v>26</v>
      </c>
      <c r="B13" s="12" t="s">
        <v>27</v>
      </c>
      <c r="C13" s="13">
        <v>0</v>
      </c>
      <c r="D13" s="13">
        <v>0</v>
      </c>
      <c r="E13" s="13">
        <v>8.94</v>
      </c>
      <c r="F13" s="14">
        <f t="shared" si="0"/>
        <v>8.94</v>
      </c>
      <c r="G13" s="15">
        <f>F13/$F$4</f>
        <v>0.0718072289156626</v>
      </c>
      <c r="H13" s="9"/>
      <c r="I13" s="9"/>
      <c r="J13" s="21"/>
      <c r="K13" s="12"/>
    </row>
    <row r="14" s="4" customFormat="1" ht="36" customHeight="1" spans="1:11">
      <c r="A14" s="9">
        <v>1</v>
      </c>
      <c r="B14" s="10" t="s">
        <v>28</v>
      </c>
      <c r="C14" s="17"/>
      <c r="D14" s="17"/>
      <c r="E14" s="17">
        <v>5.9</v>
      </c>
      <c r="F14" s="16">
        <f t="shared" si="0"/>
        <v>5.9</v>
      </c>
      <c r="G14" s="18">
        <f>F14/$F$4</f>
        <v>0.0473895582329317</v>
      </c>
      <c r="H14" s="9"/>
      <c r="I14" s="9"/>
      <c r="J14" s="21"/>
      <c r="K14" s="10"/>
    </row>
    <row r="15" s="3" customFormat="1" ht="36" customHeight="1" spans="1:11">
      <c r="A15" s="9">
        <v>2</v>
      </c>
      <c r="B15" s="10" t="s">
        <v>29</v>
      </c>
      <c r="C15" s="17"/>
      <c r="D15" s="17"/>
      <c r="E15" s="17">
        <v>2.47</v>
      </c>
      <c r="F15" s="16">
        <f t="shared" si="0"/>
        <v>2.47</v>
      </c>
      <c r="G15" s="18">
        <f>F15/$F$4</f>
        <v>0.0198393574297189</v>
      </c>
      <c r="H15" s="9"/>
      <c r="I15" s="9"/>
      <c r="J15" s="21"/>
      <c r="K15" s="10"/>
    </row>
    <row r="16" s="3" customFormat="1" ht="36" customHeight="1" spans="1:11">
      <c r="A16" s="9">
        <v>3</v>
      </c>
      <c r="B16" s="10" t="s">
        <v>30</v>
      </c>
      <c r="C16" s="17"/>
      <c r="D16" s="17"/>
      <c r="E16" s="17">
        <v>0</v>
      </c>
      <c r="F16" s="16">
        <f t="shared" si="0"/>
        <v>0</v>
      </c>
      <c r="G16" s="18">
        <f>F16/$F$4</f>
        <v>0</v>
      </c>
      <c r="H16" s="9"/>
      <c r="I16" s="9"/>
      <c r="J16" s="21"/>
      <c r="K16" s="10"/>
    </row>
    <row r="17" s="3" customFormat="1" ht="36" customHeight="1" spans="1:11">
      <c r="A17" s="9">
        <v>4</v>
      </c>
      <c r="B17" s="10" t="s">
        <v>31</v>
      </c>
      <c r="C17" s="17"/>
      <c r="D17" s="17"/>
      <c r="E17" s="17">
        <v>0.14</v>
      </c>
      <c r="F17" s="16">
        <f t="shared" si="0"/>
        <v>0.14</v>
      </c>
      <c r="G17" s="18">
        <f>F17/$F$4</f>
        <v>0.00112449799196787</v>
      </c>
      <c r="H17" s="9"/>
      <c r="I17" s="9"/>
      <c r="J17" s="21"/>
      <c r="K17" s="10"/>
    </row>
    <row r="18" s="4" customFormat="1" ht="36" customHeight="1" spans="1:11">
      <c r="A18" s="9">
        <v>5</v>
      </c>
      <c r="B18" s="10" t="s">
        <v>32</v>
      </c>
      <c r="C18" s="17"/>
      <c r="D18" s="17"/>
      <c r="E18" s="17">
        <v>0.44</v>
      </c>
      <c r="F18" s="16">
        <f t="shared" si="0"/>
        <v>0.44</v>
      </c>
      <c r="G18" s="18">
        <f>F18/$F$4</f>
        <v>0.00353413654618474</v>
      </c>
      <c r="H18" s="9"/>
      <c r="I18" s="9"/>
      <c r="J18" s="21"/>
      <c r="K18" s="10"/>
    </row>
    <row r="19" s="4" customFormat="1" ht="36" customHeight="1" spans="1:11">
      <c r="A19" s="11" t="s">
        <v>33</v>
      </c>
      <c r="B19" s="12" t="s">
        <v>34</v>
      </c>
      <c r="C19" s="13">
        <v>0</v>
      </c>
      <c r="D19" s="13">
        <v>0</v>
      </c>
      <c r="E19" s="13">
        <v>5.9</v>
      </c>
      <c r="F19" s="14">
        <f t="shared" si="0"/>
        <v>5.9</v>
      </c>
      <c r="G19" s="15">
        <f>F19/$F$4</f>
        <v>0.0473895582329317</v>
      </c>
      <c r="H19" s="9"/>
      <c r="I19" s="9"/>
      <c r="J19" s="21"/>
      <c r="K19" s="12"/>
    </row>
    <row r="20" spans="1:11">
      <c r="A20"/>
      <c r="B20" s="20"/>
      <c r="C20"/>
      <c r="D20"/>
      <c r="E20"/>
      <c r="F20"/>
      <c r="G20"/>
      <c r="H20"/>
      <c r="I20"/>
      <c r="J20"/>
      <c r="K20" s="20"/>
    </row>
    <row r="21" spans="1:11">
      <c r="A21"/>
      <c r="B21" s="20"/>
      <c r="C21"/>
      <c r="D21"/>
      <c r="E21"/>
      <c r="F21"/>
      <c r="G21"/>
      <c r="H21"/>
      <c r="I21"/>
      <c r="J21"/>
      <c r="K21" s="20"/>
    </row>
    <row r="22" spans="1:11">
      <c r="A22"/>
      <c r="B22" s="20"/>
      <c r="C22"/>
      <c r="D22"/>
      <c r="E22"/>
      <c r="F22"/>
      <c r="G22"/>
      <c r="H22"/>
      <c r="I22"/>
      <c r="J22"/>
      <c r="K22" s="20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2"/>
  <sheetViews>
    <sheetView topLeftCell="A7" workbookViewId="0">
      <selection activeCell="A4" sqref="$A4:$XFD19"/>
    </sheetView>
  </sheetViews>
  <sheetFormatPr defaultColWidth="9" defaultRowHeight="14.4"/>
  <cols>
    <col min="1" max="1" width="5.5" style="5" customWidth="1"/>
    <col min="2" max="2" width="15.1296296296296" style="6" customWidth="1"/>
    <col min="3" max="3" width="6.75" style="5" customWidth="1"/>
    <col min="4" max="4" width="6.12962962962963" style="5" customWidth="1"/>
    <col min="5" max="5" width="6.25" style="5" customWidth="1"/>
    <col min="6" max="6" width="8.5" style="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8.37962962962963" style="5" customWidth="1"/>
    <col min="11" max="11" width="5.75" style="6" customWidth="1"/>
  </cols>
  <sheetData>
    <row r="1" ht="61.5" customHeight="1" spans="1:11">
      <c r="A1" s="7" t="s">
        <v>36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s="1" customFormat="1" ht="39" customHeight="1" spans="1:11">
      <c r="A2" s="9" t="s">
        <v>1</v>
      </c>
      <c r="B2" s="10" t="s">
        <v>2</v>
      </c>
      <c r="C2" s="9" t="s">
        <v>3</v>
      </c>
      <c r="D2" s="9"/>
      <c r="E2" s="9"/>
      <c r="F2" s="9"/>
      <c r="G2" s="10" t="s">
        <v>4</v>
      </c>
      <c r="H2" s="9" t="s">
        <v>5</v>
      </c>
      <c r="I2" s="9"/>
      <c r="J2" s="9"/>
      <c r="K2" s="10" t="s">
        <v>6</v>
      </c>
    </row>
    <row r="3" s="2" customFormat="1" ht="51.95" customHeight="1" spans="1:11">
      <c r="A3" s="10"/>
      <c r="B3" s="10"/>
      <c r="C3" s="10" t="s">
        <v>7</v>
      </c>
      <c r="D3" s="10" t="s">
        <v>8</v>
      </c>
      <c r="E3" s="10" t="s">
        <v>9</v>
      </c>
      <c r="F3" s="10" t="s">
        <v>10</v>
      </c>
      <c r="G3" s="10"/>
      <c r="H3" s="10" t="s">
        <v>11</v>
      </c>
      <c r="I3" s="10" t="s">
        <v>12</v>
      </c>
      <c r="J3" s="10" t="s">
        <v>13</v>
      </c>
      <c r="K3" s="10"/>
    </row>
    <row r="4" s="3" customFormat="1" ht="36" customHeight="1" spans="1:11">
      <c r="A4" s="11"/>
      <c r="B4" s="12" t="s">
        <v>14</v>
      </c>
      <c r="C4" s="13">
        <f>C5</f>
        <v>121.66</v>
      </c>
      <c r="D4" s="13">
        <v>0</v>
      </c>
      <c r="E4" s="13">
        <f>F13+F19</f>
        <v>17.27</v>
      </c>
      <c r="F4" s="14">
        <v>139</v>
      </c>
      <c r="G4" s="15"/>
      <c r="H4" s="9"/>
      <c r="I4" s="9"/>
      <c r="J4" s="21"/>
      <c r="K4" s="12"/>
    </row>
    <row r="5" s="3" customFormat="1" ht="36" customHeight="1" spans="1:11">
      <c r="A5" s="11" t="s">
        <v>15</v>
      </c>
      <c r="B5" s="12" t="s">
        <v>16</v>
      </c>
      <c r="C5" s="14">
        <v>121.66</v>
      </c>
      <c r="D5" s="13">
        <v>0</v>
      </c>
      <c r="E5" s="13">
        <v>0</v>
      </c>
      <c r="F5" s="14">
        <f t="shared" ref="F5:F19" si="0">C5+D5+E5</f>
        <v>121.66</v>
      </c>
      <c r="G5" s="15">
        <f>F5/$F$4</f>
        <v>0.875251798561151</v>
      </c>
      <c r="H5" s="9"/>
      <c r="I5" s="9"/>
      <c r="J5" s="21"/>
      <c r="K5" s="12"/>
    </row>
    <row r="6" s="3" customFormat="1" ht="36" customHeight="1" spans="1:11">
      <c r="A6" s="9">
        <v>1</v>
      </c>
      <c r="B6" s="9" t="s">
        <v>17</v>
      </c>
      <c r="C6" s="16">
        <v>0</v>
      </c>
      <c r="D6" s="13"/>
      <c r="E6" s="13"/>
      <c r="F6" s="16">
        <f t="shared" si="0"/>
        <v>0</v>
      </c>
      <c r="G6" s="15"/>
      <c r="H6" s="9" t="s">
        <v>18</v>
      </c>
      <c r="I6" s="9">
        <v>1.551</v>
      </c>
      <c r="J6" s="21">
        <f t="shared" ref="J6:J12" si="1">F6/I6*10000</f>
        <v>0</v>
      </c>
      <c r="K6" s="12"/>
    </row>
    <row r="7" s="3" customFormat="1" ht="36" customHeight="1" spans="1:11">
      <c r="A7" s="9">
        <v>2</v>
      </c>
      <c r="B7" s="10" t="s">
        <v>19</v>
      </c>
      <c r="C7" s="16">
        <v>1.65</v>
      </c>
      <c r="D7" s="17"/>
      <c r="E7" s="17"/>
      <c r="F7" s="16">
        <f t="shared" si="0"/>
        <v>1.65</v>
      </c>
      <c r="G7" s="18"/>
      <c r="H7" s="9" t="s">
        <v>18</v>
      </c>
      <c r="I7" s="9">
        <v>1.551</v>
      </c>
      <c r="J7" s="21">
        <f t="shared" si="1"/>
        <v>10638.2978723404</v>
      </c>
      <c r="K7" s="10"/>
    </row>
    <row r="8" s="4" customFormat="1" ht="36" customHeight="1" spans="1:11">
      <c r="A8" s="11">
        <v>3</v>
      </c>
      <c r="B8" s="10" t="s">
        <v>20</v>
      </c>
      <c r="C8" s="16">
        <v>100.46</v>
      </c>
      <c r="D8" s="17"/>
      <c r="E8" s="17"/>
      <c r="F8" s="16">
        <f t="shared" si="0"/>
        <v>100.46</v>
      </c>
      <c r="G8" s="18"/>
      <c r="H8" s="9" t="s">
        <v>18</v>
      </c>
      <c r="I8" s="9">
        <v>1.551</v>
      </c>
      <c r="J8" s="21">
        <f t="shared" si="1"/>
        <v>647711.154094133</v>
      </c>
      <c r="K8" s="10"/>
    </row>
    <row r="9" s="4" customFormat="1" ht="36" customHeight="1" spans="1:11">
      <c r="A9" s="9">
        <v>4</v>
      </c>
      <c r="B9" s="10" t="s">
        <v>21</v>
      </c>
      <c r="C9" s="16">
        <v>0</v>
      </c>
      <c r="D9" s="17"/>
      <c r="E9" s="17"/>
      <c r="F9" s="16">
        <f t="shared" si="0"/>
        <v>0</v>
      </c>
      <c r="G9" s="18"/>
      <c r="H9" s="9" t="s">
        <v>18</v>
      </c>
      <c r="I9" s="9">
        <v>1.551</v>
      </c>
      <c r="J9" s="21">
        <f t="shared" si="1"/>
        <v>0</v>
      </c>
      <c r="K9" s="10"/>
    </row>
    <row r="10" s="4" customFormat="1" ht="36" customHeight="1" spans="1:11">
      <c r="A10" s="11">
        <v>5</v>
      </c>
      <c r="B10" s="10" t="s">
        <v>22</v>
      </c>
      <c r="C10" s="16">
        <v>11.57</v>
      </c>
      <c r="D10" s="17"/>
      <c r="E10" s="17"/>
      <c r="F10" s="16">
        <f t="shared" si="0"/>
        <v>11.57</v>
      </c>
      <c r="G10" s="18"/>
      <c r="H10" s="9" t="s">
        <v>23</v>
      </c>
      <c r="I10" s="9">
        <v>17</v>
      </c>
      <c r="J10" s="21">
        <f t="shared" si="1"/>
        <v>6805.88235294118</v>
      </c>
      <c r="K10" s="10"/>
    </row>
    <row r="11" s="4" customFormat="1" ht="36" customHeight="1" spans="1:11">
      <c r="A11" s="9">
        <v>6</v>
      </c>
      <c r="B11" s="10" t="s">
        <v>24</v>
      </c>
      <c r="C11" s="16">
        <v>6.17</v>
      </c>
      <c r="D11" s="17"/>
      <c r="E11" s="17"/>
      <c r="F11" s="16">
        <f t="shared" si="0"/>
        <v>6.17</v>
      </c>
      <c r="G11" s="18"/>
      <c r="H11" s="9" t="s">
        <v>18</v>
      </c>
      <c r="I11" s="9">
        <v>1.551</v>
      </c>
      <c r="J11" s="21">
        <f t="shared" si="1"/>
        <v>39780.7865892972</v>
      </c>
      <c r="K11" s="10"/>
    </row>
    <row r="12" s="4" customFormat="1" ht="36" customHeight="1" spans="1:11">
      <c r="A12" s="11">
        <v>7</v>
      </c>
      <c r="B12" s="10" t="s">
        <v>25</v>
      </c>
      <c r="C12" s="16">
        <v>1.8</v>
      </c>
      <c r="D12" s="17"/>
      <c r="E12" s="17"/>
      <c r="F12" s="16">
        <f t="shared" si="0"/>
        <v>1.8</v>
      </c>
      <c r="G12" s="18"/>
      <c r="H12" s="9" t="s">
        <v>18</v>
      </c>
      <c r="I12" s="9">
        <v>1.551</v>
      </c>
      <c r="J12" s="21">
        <f t="shared" si="1"/>
        <v>11605.415860735</v>
      </c>
      <c r="K12" s="10"/>
    </row>
    <row r="13" s="4" customFormat="1" ht="36" customHeight="1" spans="1:11">
      <c r="A13" s="11" t="s">
        <v>26</v>
      </c>
      <c r="B13" s="12" t="s">
        <v>27</v>
      </c>
      <c r="C13" s="13">
        <v>0</v>
      </c>
      <c r="D13" s="13">
        <v>0</v>
      </c>
      <c r="E13" s="13">
        <v>10.67</v>
      </c>
      <c r="F13" s="14">
        <f t="shared" si="0"/>
        <v>10.67</v>
      </c>
      <c r="G13" s="15">
        <f>F13/$F$4</f>
        <v>0.0767625899280576</v>
      </c>
      <c r="H13" s="9"/>
      <c r="I13" s="9"/>
      <c r="J13" s="21"/>
      <c r="K13" s="12"/>
    </row>
    <row r="14" s="4" customFormat="1" ht="36" customHeight="1" spans="1:11">
      <c r="A14" s="9">
        <v>1</v>
      </c>
      <c r="B14" s="10" t="s">
        <v>28</v>
      </c>
      <c r="C14" s="17"/>
      <c r="D14" s="17"/>
      <c r="E14" s="17">
        <v>7.1</v>
      </c>
      <c r="F14" s="16">
        <f t="shared" si="0"/>
        <v>7.1</v>
      </c>
      <c r="G14" s="18">
        <f>F14/$F$4</f>
        <v>0.0510791366906475</v>
      </c>
      <c r="H14" s="9"/>
      <c r="I14" s="9"/>
      <c r="J14" s="21"/>
      <c r="K14" s="10"/>
    </row>
    <row r="15" s="3" customFormat="1" ht="36" customHeight="1" spans="1:11">
      <c r="A15" s="9">
        <v>2</v>
      </c>
      <c r="B15" s="10" t="s">
        <v>29</v>
      </c>
      <c r="C15" s="17"/>
      <c r="D15" s="17"/>
      <c r="E15" s="17">
        <v>2.8</v>
      </c>
      <c r="F15" s="16">
        <f t="shared" si="0"/>
        <v>2.8</v>
      </c>
      <c r="G15" s="18">
        <f>F15/$F$4</f>
        <v>0.0201438848920863</v>
      </c>
      <c r="H15" s="9"/>
      <c r="I15" s="9"/>
      <c r="J15" s="21"/>
      <c r="K15" s="10"/>
    </row>
    <row r="16" s="3" customFormat="1" ht="36" customHeight="1" spans="1:11">
      <c r="A16" s="9">
        <v>3</v>
      </c>
      <c r="B16" s="10" t="s">
        <v>30</v>
      </c>
      <c r="C16" s="17"/>
      <c r="D16" s="17"/>
      <c r="E16" s="17">
        <v>0</v>
      </c>
      <c r="F16" s="16">
        <f t="shared" si="0"/>
        <v>0</v>
      </c>
      <c r="G16" s="18">
        <f>F16/$F$4</f>
        <v>0</v>
      </c>
      <c r="H16" s="9"/>
      <c r="I16" s="9"/>
      <c r="J16" s="21"/>
      <c r="K16" s="10"/>
    </row>
    <row r="17" s="3" customFormat="1" ht="36" customHeight="1" spans="1:11">
      <c r="A17" s="9">
        <v>4</v>
      </c>
      <c r="B17" s="10" t="s">
        <v>31</v>
      </c>
      <c r="C17" s="17"/>
      <c r="D17" s="17"/>
      <c r="E17" s="17">
        <v>0.3</v>
      </c>
      <c r="F17" s="16">
        <f t="shared" si="0"/>
        <v>0.3</v>
      </c>
      <c r="G17" s="18">
        <f>F17/$F$4</f>
        <v>0.00215827338129496</v>
      </c>
      <c r="H17" s="9"/>
      <c r="I17" s="9"/>
      <c r="J17" s="21"/>
      <c r="K17" s="10"/>
    </row>
    <row r="18" s="4" customFormat="1" ht="36" customHeight="1" spans="1:11">
      <c r="A18" s="9">
        <v>5</v>
      </c>
      <c r="B18" s="10" t="s">
        <v>32</v>
      </c>
      <c r="C18" s="17"/>
      <c r="D18" s="17"/>
      <c r="E18" s="17">
        <v>0.5</v>
      </c>
      <c r="F18" s="16">
        <f t="shared" si="0"/>
        <v>0.5</v>
      </c>
      <c r="G18" s="18">
        <f>F18/$F$4</f>
        <v>0.00359712230215827</v>
      </c>
      <c r="H18" s="9"/>
      <c r="I18" s="9"/>
      <c r="J18" s="21"/>
      <c r="K18" s="10"/>
    </row>
    <row r="19" s="4" customFormat="1" ht="36" customHeight="1" spans="1:11">
      <c r="A19" s="11" t="s">
        <v>33</v>
      </c>
      <c r="B19" s="12" t="s">
        <v>34</v>
      </c>
      <c r="C19" s="13">
        <v>0</v>
      </c>
      <c r="D19" s="13">
        <v>0</v>
      </c>
      <c r="E19" s="13">
        <v>6.6</v>
      </c>
      <c r="F19" s="14">
        <f t="shared" si="0"/>
        <v>6.6</v>
      </c>
      <c r="G19" s="15">
        <f>F19/$F$4</f>
        <v>0.0474820143884892</v>
      </c>
      <c r="H19" s="9"/>
      <c r="I19" s="9"/>
      <c r="J19" s="21"/>
      <c r="K19" s="12"/>
    </row>
    <row r="20" spans="1:11">
      <c r="A20"/>
      <c r="B20" s="20"/>
      <c r="C20"/>
      <c r="D20"/>
      <c r="E20"/>
      <c r="F20"/>
      <c r="G20"/>
      <c r="H20"/>
      <c r="I20"/>
      <c r="J20"/>
      <c r="K20" s="20"/>
    </row>
    <row r="21" spans="1:11">
      <c r="A21"/>
      <c r="B21" s="20"/>
      <c r="C21"/>
      <c r="D21"/>
      <c r="E21"/>
      <c r="F21"/>
      <c r="G21"/>
      <c r="H21"/>
      <c r="I21"/>
      <c r="J21"/>
      <c r="K21" s="20"/>
    </row>
    <row r="22" spans="1:11">
      <c r="A22"/>
      <c r="B22" s="20"/>
      <c r="C22"/>
      <c r="D22"/>
      <c r="E22"/>
      <c r="F22"/>
      <c r="G22"/>
      <c r="H22"/>
      <c r="I22"/>
      <c r="J22"/>
      <c r="K22" s="20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2"/>
  <sheetViews>
    <sheetView tabSelected="1" workbookViewId="0">
      <selection activeCell="A1" sqref="A1:K1"/>
    </sheetView>
  </sheetViews>
  <sheetFormatPr defaultColWidth="9" defaultRowHeight="14.4"/>
  <cols>
    <col min="1" max="1" width="5.5" style="5" customWidth="1"/>
    <col min="2" max="2" width="15.1296296296296" style="6" customWidth="1"/>
    <col min="3" max="3" width="6.75" style="5" customWidth="1"/>
    <col min="4" max="4" width="6.12962962962963" style="5" customWidth="1"/>
    <col min="5" max="5" width="6.25" style="5" customWidth="1"/>
    <col min="6" max="6" width="8.5" style="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8.37962962962963" style="5" customWidth="1"/>
    <col min="11" max="11" width="5.75" style="6" customWidth="1"/>
  </cols>
  <sheetData>
    <row r="1" ht="61.5" customHeight="1" spans="1:11">
      <c r="A1" s="22" t="s">
        <v>37</v>
      </c>
      <c r="B1" s="23"/>
      <c r="C1" s="22"/>
      <c r="D1" s="22"/>
      <c r="E1" s="22"/>
      <c r="F1" s="22"/>
      <c r="G1" s="22"/>
      <c r="H1" s="22"/>
      <c r="I1" s="22"/>
      <c r="J1" s="22"/>
      <c r="K1" s="23"/>
    </row>
    <row r="2" s="1" customFormat="1" ht="39" customHeight="1" spans="1:11">
      <c r="A2" s="9" t="s">
        <v>1</v>
      </c>
      <c r="B2" s="10" t="s">
        <v>2</v>
      </c>
      <c r="C2" s="9" t="s">
        <v>3</v>
      </c>
      <c r="D2" s="9"/>
      <c r="E2" s="9"/>
      <c r="F2" s="9"/>
      <c r="G2" s="10" t="s">
        <v>4</v>
      </c>
      <c r="H2" s="9" t="s">
        <v>5</v>
      </c>
      <c r="I2" s="9"/>
      <c r="J2" s="9"/>
      <c r="K2" s="10" t="s">
        <v>6</v>
      </c>
    </row>
    <row r="3" s="2" customFormat="1" ht="51.95" customHeight="1" spans="1:11">
      <c r="A3" s="10"/>
      <c r="B3" s="10"/>
      <c r="C3" s="10" t="s">
        <v>7</v>
      </c>
      <c r="D3" s="10" t="s">
        <v>8</v>
      </c>
      <c r="E3" s="10" t="s">
        <v>9</v>
      </c>
      <c r="F3" s="10" t="s">
        <v>10</v>
      </c>
      <c r="G3" s="10"/>
      <c r="H3" s="10" t="s">
        <v>11</v>
      </c>
      <c r="I3" s="10" t="s">
        <v>12</v>
      </c>
      <c r="J3" s="10" t="s">
        <v>13</v>
      </c>
      <c r="K3" s="10"/>
    </row>
    <row r="4" s="3" customFormat="1" ht="36" customHeight="1" spans="1:11">
      <c r="A4" s="11"/>
      <c r="B4" s="12" t="s">
        <v>14</v>
      </c>
      <c r="C4" s="13">
        <f>C5</f>
        <v>123.8</v>
      </c>
      <c r="D4" s="13">
        <v>0</v>
      </c>
      <c r="E4" s="13">
        <f>F13+F19</f>
        <v>17.5</v>
      </c>
      <c r="F4" s="14">
        <f>C4+E4</f>
        <v>141.3</v>
      </c>
      <c r="G4" s="15"/>
      <c r="H4" s="9"/>
      <c r="I4" s="9"/>
      <c r="J4" s="21"/>
      <c r="K4" s="12"/>
    </row>
    <row r="5" s="3" customFormat="1" ht="36" customHeight="1" spans="1:11">
      <c r="A5" s="11" t="s">
        <v>15</v>
      </c>
      <c r="B5" s="12" t="s">
        <v>16</v>
      </c>
      <c r="C5" s="14">
        <v>123.8</v>
      </c>
      <c r="D5" s="13">
        <v>0</v>
      </c>
      <c r="E5" s="13">
        <v>0</v>
      </c>
      <c r="F5" s="14">
        <f t="shared" ref="F5:F19" si="0">C5+D5+E5</f>
        <v>123.8</v>
      </c>
      <c r="G5" s="15">
        <f>F5/$F$4</f>
        <v>0.876150035385704</v>
      </c>
      <c r="H5" s="9"/>
      <c r="I5" s="9"/>
      <c r="J5" s="21"/>
      <c r="K5" s="12"/>
    </row>
    <row r="6" s="3" customFormat="1" ht="36" customHeight="1" spans="1:11">
      <c r="A6" s="9">
        <v>1</v>
      </c>
      <c r="B6" s="9" t="s">
        <v>17</v>
      </c>
      <c r="C6" s="16">
        <v>0</v>
      </c>
      <c r="D6" s="13"/>
      <c r="E6" s="13"/>
      <c r="F6" s="16">
        <f t="shared" si="0"/>
        <v>0</v>
      </c>
      <c r="G6" s="15"/>
      <c r="H6" s="9" t="s">
        <v>18</v>
      </c>
      <c r="I6" s="9">
        <v>1.49</v>
      </c>
      <c r="J6" s="21">
        <f t="shared" ref="J6:J12" si="1">F6/I6*10000</f>
        <v>0</v>
      </c>
      <c r="K6" s="12"/>
    </row>
    <row r="7" s="3" customFormat="1" ht="36" customHeight="1" spans="1:11">
      <c r="A7" s="9">
        <v>2</v>
      </c>
      <c r="B7" s="10" t="s">
        <v>19</v>
      </c>
      <c r="C7" s="16">
        <v>2.38</v>
      </c>
      <c r="D7" s="17"/>
      <c r="E7" s="17"/>
      <c r="F7" s="16">
        <f t="shared" si="0"/>
        <v>2.38</v>
      </c>
      <c r="G7" s="18"/>
      <c r="H7" s="9" t="s">
        <v>18</v>
      </c>
      <c r="I7" s="9">
        <v>1.49</v>
      </c>
      <c r="J7" s="21">
        <f t="shared" si="1"/>
        <v>15973.1543624161</v>
      </c>
      <c r="K7" s="10"/>
    </row>
    <row r="8" s="4" customFormat="1" ht="36" customHeight="1" spans="1:11">
      <c r="A8" s="11">
        <v>3</v>
      </c>
      <c r="B8" s="10" t="s">
        <v>20</v>
      </c>
      <c r="C8" s="16">
        <v>94.37</v>
      </c>
      <c r="D8" s="17"/>
      <c r="E8" s="17"/>
      <c r="F8" s="16">
        <f t="shared" si="0"/>
        <v>94.37</v>
      </c>
      <c r="G8" s="18"/>
      <c r="H8" s="9" t="s">
        <v>18</v>
      </c>
      <c r="I8" s="9">
        <v>1.49</v>
      </c>
      <c r="J8" s="21">
        <f t="shared" si="1"/>
        <v>633355.704697987</v>
      </c>
      <c r="K8" s="10"/>
    </row>
    <row r="9" s="4" customFormat="1" ht="36" customHeight="1" spans="1:11">
      <c r="A9" s="9">
        <v>4</v>
      </c>
      <c r="B9" s="10" t="s">
        <v>21</v>
      </c>
      <c r="C9" s="16">
        <v>0</v>
      </c>
      <c r="D9" s="17"/>
      <c r="E9" s="17"/>
      <c r="F9" s="16">
        <f t="shared" si="0"/>
        <v>0</v>
      </c>
      <c r="G9" s="18"/>
      <c r="H9" s="9" t="s">
        <v>18</v>
      </c>
      <c r="I9" s="9">
        <v>1.49</v>
      </c>
      <c r="J9" s="21">
        <f t="shared" si="1"/>
        <v>0</v>
      </c>
      <c r="K9" s="10"/>
    </row>
    <row r="10" s="4" customFormat="1" ht="36" customHeight="1" spans="1:11">
      <c r="A10" s="11">
        <v>5</v>
      </c>
      <c r="B10" s="10" t="s">
        <v>22</v>
      </c>
      <c r="C10" s="16">
        <v>19.7</v>
      </c>
      <c r="D10" s="17"/>
      <c r="E10" s="17"/>
      <c r="F10" s="16">
        <f t="shared" si="0"/>
        <v>19.7</v>
      </c>
      <c r="G10" s="18"/>
      <c r="H10" s="9" t="s">
        <v>23</v>
      </c>
      <c r="I10" s="9">
        <v>17</v>
      </c>
      <c r="J10" s="21">
        <f t="shared" si="1"/>
        <v>11588.2352941176</v>
      </c>
      <c r="K10" s="10"/>
    </row>
    <row r="11" s="4" customFormat="1" ht="36" customHeight="1" spans="1:11">
      <c r="A11" s="9">
        <v>6</v>
      </c>
      <c r="B11" s="10" t="s">
        <v>24</v>
      </c>
      <c r="C11" s="16">
        <v>5.5</v>
      </c>
      <c r="D11" s="17"/>
      <c r="E11" s="17"/>
      <c r="F11" s="16">
        <f t="shared" si="0"/>
        <v>5.5</v>
      </c>
      <c r="G11" s="18"/>
      <c r="H11" s="9" t="s">
        <v>18</v>
      </c>
      <c r="I11" s="9">
        <v>1.49</v>
      </c>
      <c r="J11" s="21">
        <f t="shared" si="1"/>
        <v>36912.7516778523</v>
      </c>
      <c r="K11" s="10"/>
    </row>
    <row r="12" s="4" customFormat="1" ht="36" customHeight="1" spans="1:11">
      <c r="A12" s="11">
        <v>7</v>
      </c>
      <c r="B12" s="10" t="s">
        <v>25</v>
      </c>
      <c r="C12" s="16">
        <v>1.8</v>
      </c>
      <c r="D12" s="17"/>
      <c r="E12" s="17"/>
      <c r="F12" s="16">
        <f t="shared" si="0"/>
        <v>1.8</v>
      </c>
      <c r="G12" s="18"/>
      <c r="H12" s="9" t="s">
        <v>18</v>
      </c>
      <c r="I12" s="9">
        <v>1.49</v>
      </c>
      <c r="J12" s="21">
        <f t="shared" si="1"/>
        <v>12080.5369127517</v>
      </c>
      <c r="K12" s="10"/>
    </row>
    <row r="13" s="4" customFormat="1" ht="36" customHeight="1" spans="1:11">
      <c r="A13" s="11" t="s">
        <v>26</v>
      </c>
      <c r="B13" s="12" t="s">
        <v>27</v>
      </c>
      <c r="C13" s="13">
        <v>0</v>
      </c>
      <c r="D13" s="13">
        <v>0</v>
      </c>
      <c r="E13" s="13">
        <v>10.8</v>
      </c>
      <c r="F13" s="14">
        <f t="shared" si="0"/>
        <v>10.8</v>
      </c>
      <c r="G13" s="15">
        <f>F13/$F$4</f>
        <v>0.0764331210191083</v>
      </c>
      <c r="H13" s="9"/>
      <c r="I13" s="9"/>
      <c r="J13" s="21"/>
      <c r="K13" s="12"/>
    </row>
    <row r="14" s="4" customFormat="1" ht="36" customHeight="1" spans="1:11">
      <c r="A14" s="9">
        <v>1</v>
      </c>
      <c r="B14" s="10" t="s">
        <v>28</v>
      </c>
      <c r="C14" s="17"/>
      <c r="D14" s="17"/>
      <c r="E14" s="17">
        <v>7.2</v>
      </c>
      <c r="F14" s="16">
        <f t="shared" si="0"/>
        <v>7.2</v>
      </c>
      <c r="G14" s="18">
        <f>F14/$F$4</f>
        <v>0.0509554140127388</v>
      </c>
      <c r="H14" s="9"/>
      <c r="I14" s="9"/>
      <c r="J14" s="21"/>
      <c r="K14" s="10"/>
    </row>
    <row r="15" s="3" customFormat="1" ht="36" customHeight="1" spans="1:11">
      <c r="A15" s="9">
        <v>2</v>
      </c>
      <c r="B15" s="10" t="s">
        <v>29</v>
      </c>
      <c r="C15" s="17"/>
      <c r="D15" s="17"/>
      <c r="E15" s="17">
        <v>2.8</v>
      </c>
      <c r="F15" s="16">
        <f t="shared" si="0"/>
        <v>2.8</v>
      </c>
      <c r="G15" s="18">
        <f>F15/$F$4</f>
        <v>0.0198159943382873</v>
      </c>
      <c r="H15" s="9"/>
      <c r="I15" s="9"/>
      <c r="J15" s="21"/>
      <c r="K15" s="10"/>
    </row>
    <row r="16" s="3" customFormat="1" ht="36" customHeight="1" spans="1:11">
      <c r="A16" s="9">
        <v>3</v>
      </c>
      <c r="B16" s="10" t="s">
        <v>30</v>
      </c>
      <c r="C16" s="17"/>
      <c r="D16" s="17"/>
      <c r="E16" s="17">
        <v>0</v>
      </c>
      <c r="F16" s="16">
        <f t="shared" si="0"/>
        <v>0</v>
      </c>
      <c r="G16" s="18">
        <f>F16/$F$4</f>
        <v>0</v>
      </c>
      <c r="H16" s="9"/>
      <c r="I16" s="9"/>
      <c r="J16" s="21"/>
      <c r="K16" s="10"/>
    </row>
    <row r="17" s="3" customFormat="1" ht="36" customHeight="1" spans="1:11">
      <c r="A17" s="9">
        <v>4</v>
      </c>
      <c r="B17" s="10" t="s">
        <v>31</v>
      </c>
      <c r="C17" s="17"/>
      <c r="D17" s="17"/>
      <c r="E17" s="17">
        <v>0.3</v>
      </c>
      <c r="F17" s="16">
        <f t="shared" si="0"/>
        <v>0.3</v>
      </c>
      <c r="G17" s="18">
        <f>F17/$F$4</f>
        <v>0.00212314225053079</v>
      </c>
      <c r="H17" s="9"/>
      <c r="I17" s="9"/>
      <c r="J17" s="21"/>
      <c r="K17" s="10"/>
    </row>
    <row r="18" s="4" customFormat="1" ht="36" customHeight="1" spans="1:11">
      <c r="A18" s="9">
        <v>5</v>
      </c>
      <c r="B18" s="10" t="s">
        <v>32</v>
      </c>
      <c r="C18" s="17"/>
      <c r="D18" s="17"/>
      <c r="E18" s="17">
        <v>0.5</v>
      </c>
      <c r="F18" s="16">
        <f t="shared" si="0"/>
        <v>0.5</v>
      </c>
      <c r="G18" s="18">
        <f>F18/$F$4</f>
        <v>0.00353857041755131</v>
      </c>
      <c r="H18" s="9"/>
      <c r="I18" s="9"/>
      <c r="J18" s="21"/>
      <c r="K18" s="10"/>
    </row>
    <row r="19" s="4" customFormat="1" ht="36" customHeight="1" spans="1:11">
      <c r="A19" s="11" t="s">
        <v>33</v>
      </c>
      <c r="B19" s="12" t="s">
        <v>34</v>
      </c>
      <c r="C19" s="13">
        <v>0</v>
      </c>
      <c r="D19" s="13">
        <v>0</v>
      </c>
      <c r="E19" s="13">
        <v>6.7</v>
      </c>
      <c r="F19" s="14">
        <f t="shared" si="0"/>
        <v>6.7</v>
      </c>
      <c r="G19" s="15">
        <f>F19/$F$4</f>
        <v>0.0474168435951875</v>
      </c>
      <c r="H19" s="9"/>
      <c r="I19" s="9"/>
      <c r="J19" s="21"/>
      <c r="K19" s="12"/>
    </row>
    <row r="20" spans="1:11">
      <c r="A20"/>
      <c r="B20" s="20"/>
      <c r="C20"/>
      <c r="D20"/>
      <c r="E20"/>
      <c r="F20"/>
      <c r="G20"/>
      <c r="H20"/>
      <c r="I20"/>
      <c r="J20"/>
      <c r="K20" s="20"/>
    </row>
    <row r="21" spans="1:11">
      <c r="A21"/>
      <c r="B21" s="20"/>
      <c r="C21"/>
      <c r="D21"/>
      <c r="E21"/>
      <c r="F21"/>
      <c r="G21"/>
      <c r="H21"/>
      <c r="I21"/>
      <c r="J21"/>
      <c r="K21" s="20"/>
    </row>
    <row r="22" spans="1:11">
      <c r="A22"/>
      <c r="B22" s="20"/>
      <c r="C22"/>
      <c r="D22"/>
      <c r="E22"/>
      <c r="F22"/>
      <c r="G22"/>
      <c r="H22"/>
      <c r="I22"/>
      <c r="J22"/>
      <c r="K22" s="20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2"/>
  <sheetViews>
    <sheetView topLeftCell="A10" workbookViewId="0">
      <selection activeCell="A4" sqref="$A4:$XFD19"/>
    </sheetView>
  </sheetViews>
  <sheetFormatPr defaultColWidth="9" defaultRowHeight="14.4"/>
  <cols>
    <col min="1" max="1" width="5.5" style="5" customWidth="1"/>
    <col min="2" max="2" width="15.1296296296296" style="6" customWidth="1"/>
    <col min="3" max="3" width="6.75" style="5" customWidth="1"/>
    <col min="4" max="4" width="6.12962962962963" style="5" customWidth="1"/>
    <col min="5" max="5" width="6.25" style="5" customWidth="1"/>
    <col min="6" max="6" width="8.5" style="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8.37962962962963" style="5" customWidth="1"/>
    <col min="11" max="11" width="5.75" style="6" customWidth="1"/>
  </cols>
  <sheetData>
    <row r="1" ht="61.5" customHeight="1" spans="1:11">
      <c r="A1" s="7" t="s">
        <v>38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s="1" customFormat="1" ht="39" customHeight="1" spans="1:11">
      <c r="A2" s="9" t="s">
        <v>1</v>
      </c>
      <c r="B2" s="10" t="s">
        <v>2</v>
      </c>
      <c r="C2" s="9" t="s">
        <v>3</v>
      </c>
      <c r="D2" s="9"/>
      <c r="E2" s="9"/>
      <c r="F2" s="9"/>
      <c r="G2" s="10" t="s">
        <v>4</v>
      </c>
      <c r="H2" s="9" t="s">
        <v>5</v>
      </c>
      <c r="I2" s="9"/>
      <c r="J2" s="9"/>
      <c r="K2" s="10" t="s">
        <v>6</v>
      </c>
    </row>
    <row r="3" s="2" customFormat="1" ht="51.95" customHeight="1" spans="1:11">
      <c r="A3" s="10"/>
      <c r="B3" s="10"/>
      <c r="C3" s="10" t="s">
        <v>7</v>
      </c>
      <c r="D3" s="10" t="s">
        <v>8</v>
      </c>
      <c r="E3" s="10" t="s">
        <v>9</v>
      </c>
      <c r="F3" s="10" t="s">
        <v>10</v>
      </c>
      <c r="G3" s="10"/>
      <c r="H3" s="10" t="s">
        <v>11</v>
      </c>
      <c r="I3" s="10" t="s">
        <v>12</v>
      </c>
      <c r="J3" s="10" t="s">
        <v>13</v>
      </c>
      <c r="K3" s="10"/>
    </row>
    <row r="4" s="3" customFormat="1" ht="36" customHeight="1" spans="1:11">
      <c r="A4" s="11"/>
      <c r="B4" s="12" t="s">
        <v>14</v>
      </c>
      <c r="C4" s="13">
        <f>C5</f>
        <v>65.58</v>
      </c>
      <c r="D4" s="13">
        <v>0</v>
      </c>
      <c r="E4" s="13">
        <f>F13+F19</f>
        <v>9.37</v>
      </c>
      <c r="F4" s="14">
        <f>C4+E4</f>
        <v>74.95</v>
      </c>
      <c r="G4" s="15"/>
      <c r="H4" s="9"/>
      <c r="I4" s="9"/>
      <c r="J4" s="21"/>
      <c r="K4" s="12"/>
    </row>
    <row r="5" s="3" customFormat="1" ht="36" customHeight="1" spans="1:11">
      <c r="A5" s="11" t="s">
        <v>15</v>
      </c>
      <c r="B5" s="12" t="s">
        <v>16</v>
      </c>
      <c r="C5" s="14">
        <v>65.58</v>
      </c>
      <c r="D5" s="13">
        <v>0</v>
      </c>
      <c r="E5" s="13">
        <v>0</v>
      </c>
      <c r="F5" s="14">
        <f t="shared" ref="F5:F19" si="0">C5+D5+E5</f>
        <v>65.58</v>
      </c>
      <c r="G5" s="15">
        <f>F5/$F$4</f>
        <v>0.87498332221481</v>
      </c>
      <c r="H5" s="9"/>
      <c r="I5" s="9"/>
      <c r="J5" s="21"/>
      <c r="K5" s="12"/>
    </row>
    <row r="6" s="3" customFormat="1" ht="36" customHeight="1" spans="1:11">
      <c r="A6" s="9">
        <v>1</v>
      </c>
      <c r="B6" s="9" t="s">
        <v>17</v>
      </c>
      <c r="C6" s="16">
        <v>0</v>
      </c>
      <c r="D6" s="13"/>
      <c r="E6" s="13"/>
      <c r="F6" s="16">
        <f t="shared" si="0"/>
        <v>0</v>
      </c>
      <c r="G6" s="15"/>
      <c r="H6" s="9" t="s">
        <v>18</v>
      </c>
      <c r="I6" s="9">
        <v>0.839</v>
      </c>
      <c r="J6" s="21">
        <f t="shared" ref="J6:J12" si="1">F6/I6*10000</f>
        <v>0</v>
      </c>
      <c r="K6" s="12"/>
    </row>
    <row r="7" s="3" customFormat="1" ht="36" customHeight="1" spans="1:11">
      <c r="A7" s="9">
        <v>2</v>
      </c>
      <c r="B7" s="10" t="s">
        <v>19</v>
      </c>
      <c r="C7" s="16">
        <v>1.44</v>
      </c>
      <c r="D7" s="17"/>
      <c r="E7" s="17"/>
      <c r="F7" s="16">
        <f t="shared" si="0"/>
        <v>1.44</v>
      </c>
      <c r="G7" s="18"/>
      <c r="H7" s="9" t="s">
        <v>18</v>
      </c>
      <c r="I7" s="9">
        <v>0.839</v>
      </c>
      <c r="J7" s="21">
        <f t="shared" si="1"/>
        <v>17163.2896305125</v>
      </c>
      <c r="K7" s="10"/>
    </row>
    <row r="8" s="4" customFormat="1" ht="36" customHeight="1" spans="1:11">
      <c r="A8" s="11">
        <v>3</v>
      </c>
      <c r="B8" s="10" t="s">
        <v>20</v>
      </c>
      <c r="C8" s="16">
        <v>52.88</v>
      </c>
      <c r="D8" s="17"/>
      <c r="E8" s="17"/>
      <c r="F8" s="16">
        <f t="shared" si="0"/>
        <v>52.88</v>
      </c>
      <c r="G8" s="18"/>
      <c r="H8" s="9" t="s">
        <v>18</v>
      </c>
      <c r="I8" s="9">
        <v>0.839</v>
      </c>
      <c r="J8" s="21">
        <f t="shared" si="1"/>
        <v>630274.135876043</v>
      </c>
      <c r="K8" s="10"/>
    </row>
    <row r="9" s="4" customFormat="1" ht="36" customHeight="1" spans="1:11">
      <c r="A9" s="9">
        <v>4</v>
      </c>
      <c r="B9" s="10" t="s">
        <v>21</v>
      </c>
      <c r="C9" s="16">
        <v>2.3</v>
      </c>
      <c r="D9" s="17"/>
      <c r="E9" s="17"/>
      <c r="F9" s="16">
        <f t="shared" si="0"/>
        <v>2.3</v>
      </c>
      <c r="G9" s="18"/>
      <c r="H9" s="9" t="s">
        <v>18</v>
      </c>
      <c r="I9" s="9">
        <v>0.839</v>
      </c>
      <c r="J9" s="21">
        <f t="shared" si="1"/>
        <v>27413.5876042908</v>
      </c>
      <c r="K9" s="10"/>
    </row>
    <row r="10" s="4" customFormat="1" ht="36" customHeight="1" spans="1:11">
      <c r="A10" s="11">
        <v>5</v>
      </c>
      <c r="B10" s="10" t="s">
        <v>22</v>
      </c>
      <c r="C10" s="16">
        <v>5.84</v>
      </c>
      <c r="D10" s="17"/>
      <c r="E10" s="17"/>
      <c r="F10" s="16">
        <f t="shared" si="0"/>
        <v>5.84</v>
      </c>
      <c r="G10" s="18"/>
      <c r="H10" s="9" t="s">
        <v>23</v>
      </c>
      <c r="I10" s="9">
        <v>7</v>
      </c>
      <c r="J10" s="21">
        <f t="shared" si="1"/>
        <v>8342.85714285714</v>
      </c>
      <c r="K10" s="10"/>
    </row>
    <row r="11" s="4" customFormat="1" ht="36" customHeight="1" spans="1:11">
      <c r="A11" s="9">
        <v>6</v>
      </c>
      <c r="B11" s="10" t="s">
        <v>24</v>
      </c>
      <c r="C11" s="16">
        <v>2.15</v>
      </c>
      <c r="D11" s="17"/>
      <c r="E11" s="17"/>
      <c r="F11" s="16">
        <f t="shared" si="0"/>
        <v>2.15</v>
      </c>
      <c r="G11" s="18"/>
      <c r="H11" s="9" t="s">
        <v>18</v>
      </c>
      <c r="I11" s="9">
        <v>0.539</v>
      </c>
      <c r="J11" s="21">
        <f t="shared" si="1"/>
        <v>39888.6827458256</v>
      </c>
      <c r="K11" s="10"/>
    </row>
    <row r="12" s="4" customFormat="1" ht="36" customHeight="1" spans="1:11">
      <c r="A12" s="11">
        <v>7</v>
      </c>
      <c r="B12" s="10" t="s">
        <v>25</v>
      </c>
      <c r="C12" s="16">
        <v>0.97</v>
      </c>
      <c r="D12" s="17"/>
      <c r="E12" s="17"/>
      <c r="F12" s="16">
        <f t="shared" si="0"/>
        <v>0.97</v>
      </c>
      <c r="G12" s="18"/>
      <c r="H12" s="9" t="s">
        <v>18</v>
      </c>
      <c r="I12" s="9">
        <v>0.539</v>
      </c>
      <c r="J12" s="21">
        <f t="shared" si="1"/>
        <v>17996.2894248609</v>
      </c>
      <c r="K12" s="10"/>
    </row>
    <row r="13" s="4" customFormat="1" ht="36" customHeight="1" spans="1:11">
      <c r="A13" s="11" t="s">
        <v>26</v>
      </c>
      <c r="B13" s="12" t="s">
        <v>27</v>
      </c>
      <c r="C13" s="13">
        <v>0</v>
      </c>
      <c r="D13" s="13">
        <v>0</v>
      </c>
      <c r="E13" s="13">
        <v>5.8</v>
      </c>
      <c r="F13" s="14">
        <f t="shared" si="0"/>
        <v>5.8</v>
      </c>
      <c r="G13" s="15">
        <f>F13/$F$4</f>
        <v>0.0773849232821881</v>
      </c>
      <c r="H13" s="9"/>
      <c r="I13" s="9"/>
      <c r="J13" s="21"/>
      <c r="K13" s="12"/>
    </row>
    <row r="14" s="4" customFormat="1" ht="36" customHeight="1" spans="1:11">
      <c r="A14" s="9">
        <v>1</v>
      </c>
      <c r="B14" s="10" t="s">
        <v>28</v>
      </c>
      <c r="C14" s="17"/>
      <c r="D14" s="17"/>
      <c r="E14" s="19">
        <v>3.85</v>
      </c>
      <c r="F14" s="16">
        <f t="shared" si="0"/>
        <v>3.85</v>
      </c>
      <c r="G14" s="18">
        <f>F14/$F$4</f>
        <v>0.0513675783855904</v>
      </c>
      <c r="H14" s="9"/>
      <c r="I14" s="9"/>
      <c r="J14" s="21"/>
      <c r="K14" s="10"/>
    </row>
    <row r="15" s="3" customFormat="1" ht="36" customHeight="1" spans="1:11">
      <c r="A15" s="9">
        <v>2</v>
      </c>
      <c r="B15" s="10" t="s">
        <v>29</v>
      </c>
      <c r="C15" s="17"/>
      <c r="D15" s="17"/>
      <c r="E15" s="19">
        <v>1.51</v>
      </c>
      <c r="F15" s="16">
        <f t="shared" si="0"/>
        <v>1.51</v>
      </c>
      <c r="G15" s="18">
        <f>F15/$F$4</f>
        <v>0.0201467645096731</v>
      </c>
      <c r="H15" s="9"/>
      <c r="I15" s="9"/>
      <c r="J15" s="21"/>
      <c r="K15" s="10"/>
    </row>
    <row r="16" s="3" customFormat="1" ht="36" customHeight="1" spans="1:11">
      <c r="A16" s="9">
        <v>3</v>
      </c>
      <c r="B16" s="10" t="s">
        <v>30</v>
      </c>
      <c r="C16" s="17"/>
      <c r="D16" s="17"/>
      <c r="E16" s="19">
        <v>0</v>
      </c>
      <c r="F16" s="16">
        <f t="shared" si="0"/>
        <v>0</v>
      </c>
      <c r="G16" s="18">
        <f>F16/$F$4</f>
        <v>0</v>
      </c>
      <c r="H16" s="9"/>
      <c r="I16" s="9"/>
      <c r="J16" s="21"/>
      <c r="K16" s="10"/>
    </row>
    <row r="17" s="3" customFormat="1" ht="36" customHeight="1" spans="1:11">
      <c r="A17" s="9">
        <v>4</v>
      </c>
      <c r="B17" s="10" t="s">
        <v>31</v>
      </c>
      <c r="C17" s="17"/>
      <c r="D17" s="17"/>
      <c r="E17" s="19">
        <v>0.17</v>
      </c>
      <c r="F17" s="16">
        <f t="shared" si="0"/>
        <v>0.17</v>
      </c>
      <c r="G17" s="18">
        <f>F17/$F$4</f>
        <v>0.00226817878585724</v>
      </c>
      <c r="H17" s="9"/>
      <c r="I17" s="9"/>
      <c r="J17" s="21"/>
      <c r="K17" s="10"/>
    </row>
    <row r="18" s="4" customFormat="1" ht="36" customHeight="1" spans="1:11">
      <c r="A18" s="9">
        <v>5</v>
      </c>
      <c r="B18" s="10" t="s">
        <v>32</v>
      </c>
      <c r="C18" s="17"/>
      <c r="D18" s="17"/>
      <c r="E18" s="19">
        <v>0.26</v>
      </c>
      <c r="F18" s="16">
        <f t="shared" si="0"/>
        <v>0.26</v>
      </c>
      <c r="G18" s="18">
        <f>F18/$F$4</f>
        <v>0.00346897931954636</v>
      </c>
      <c r="H18" s="9"/>
      <c r="I18" s="9"/>
      <c r="J18" s="21"/>
      <c r="K18" s="10"/>
    </row>
    <row r="19" s="4" customFormat="1" ht="36" customHeight="1" spans="1:11">
      <c r="A19" s="11" t="s">
        <v>33</v>
      </c>
      <c r="B19" s="12" t="s">
        <v>34</v>
      </c>
      <c r="C19" s="13">
        <v>0</v>
      </c>
      <c r="D19" s="13">
        <v>0</v>
      </c>
      <c r="E19" s="13">
        <v>3.57</v>
      </c>
      <c r="F19" s="14">
        <f t="shared" si="0"/>
        <v>3.57</v>
      </c>
      <c r="G19" s="15">
        <f>F19/$F$4</f>
        <v>0.047631754503002</v>
      </c>
      <c r="H19" s="9"/>
      <c r="I19" s="9"/>
      <c r="J19" s="21"/>
      <c r="K19" s="12"/>
    </row>
    <row r="20" spans="1:11">
      <c r="A20"/>
      <c r="B20" s="20"/>
      <c r="C20"/>
      <c r="D20"/>
      <c r="E20"/>
      <c r="F20"/>
      <c r="G20"/>
      <c r="H20"/>
      <c r="I20"/>
      <c r="J20"/>
      <c r="K20" s="20"/>
    </row>
    <row r="21" spans="1:11">
      <c r="A21"/>
      <c r="B21" s="20"/>
      <c r="C21"/>
      <c r="D21"/>
      <c r="E21"/>
      <c r="F21"/>
      <c r="G21"/>
      <c r="H21"/>
      <c r="I21"/>
      <c r="J21"/>
      <c r="K21" s="20"/>
    </row>
    <row r="22" spans="1:11">
      <c r="A22"/>
      <c r="B22" s="20"/>
      <c r="C22"/>
      <c r="D22"/>
      <c r="E22"/>
      <c r="F22"/>
      <c r="G22"/>
      <c r="H22"/>
      <c r="I22"/>
      <c r="J22"/>
      <c r="K22" s="20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2"/>
  <sheetViews>
    <sheetView topLeftCell="A7" workbookViewId="0">
      <selection activeCell="A4" sqref="$A4:$XFD19"/>
    </sheetView>
  </sheetViews>
  <sheetFormatPr defaultColWidth="9" defaultRowHeight="14.4"/>
  <cols>
    <col min="1" max="1" width="5.5" style="5" customWidth="1"/>
    <col min="2" max="2" width="15.1296296296296" style="6" customWidth="1"/>
    <col min="3" max="3" width="6.75" style="5" customWidth="1"/>
    <col min="4" max="4" width="6.12962962962963" style="5" customWidth="1"/>
    <col min="5" max="5" width="6.25" style="5" customWidth="1"/>
    <col min="6" max="6" width="8.5" style="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8.37962962962963" style="5" customWidth="1"/>
    <col min="11" max="11" width="5.75" style="6" customWidth="1"/>
  </cols>
  <sheetData>
    <row r="1" ht="61.5" customHeight="1" spans="1:11">
      <c r="A1" s="7" t="s">
        <v>39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s="1" customFormat="1" ht="39" customHeight="1" spans="1:11">
      <c r="A2" s="9" t="s">
        <v>1</v>
      </c>
      <c r="B2" s="10" t="s">
        <v>2</v>
      </c>
      <c r="C2" s="9" t="s">
        <v>3</v>
      </c>
      <c r="D2" s="9"/>
      <c r="E2" s="9"/>
      <c r="F2" s="9"/>
      <c r="G2" s="10" t="s">
        <v>4</v>
      </c>
      <c r="H2" s="9" t="s">
        <v>5</v>
      </c>
      <c r="I2" s="9"/>
      <c r="J2" s="9"/>
      <c r="K2" s="10" t="s">
        <v>6</v>
      </c>
    </row>
    <row r="3" s="2" customFormat="1" ht="51.95" customHeight="1" spans="1:11">
      <c r="A3" s="10"/>
      <c r="B3" s="10"/>
      <c r="C3" s="10" t="s">
        <v>7</v>
      </c>
      <c r="D3" s="10" t="s">
        <v>8</v>
      </c>
      <c r="E3" s="10" t="s">
        <v>9</v>
      </c>
      <c r="F3" s="10" t="s">
        <v>10</v>
      </c>
      <c r="G3" s="10"/>
      <c r="H3" s="10" t="s">
        <v>11</v>
      </c>
      <c r="I3" s="10" t="s">
        <v>12</v>
      </c>
      <c r="J3" s="10" t="s">
        <v>13</v>
      </c>
      <c r="K3" s="10"/>
    </row>
    <row r="4" s="3" customFormat="1" ht="36" customHeight="1" spans="1:11">
      <c r="A4" s="11"/>
      <c r="B4" s="12" t="s">
        <v>14</v>
      </c>
      <c r="C4" s="13">
        <f>C5</f>
        <v>18.55</v>
      </c>
      <c r="D4" s="13">
        <v>0</v>
      </c>
      <c r="E4" s="13">
        <f>F13+F19</f>
        <v>2.62</v>
      </c>
      <c r="F4" s="14">
        <f>C4+E4</f>
        <v>21.17</v>
      </c>
      <c r="G4" s="15"/>
      <c r="H4" s="9"/>
      <c r="I4" s="9"/>
      <c r="J4" s="21"/>
      <c r="K4" s="12"/>
    </row>
    <row r="5" s="3" customFormat="1" ht="36" customHeight="1" spans="1:11">
      <c r="A5" s="11" t="s">
        <v>15</v>
      </c>
      <c r="B5" s="12" t="s">
        <v>16</v>
      </c>
      <c r="C5" s="14">
        <v>18.55</v>
      </c>
      <c r="D5" s="13">
        <v>0</v>
      </c>
      <c r="E5" s="13">
        <v>0</v>
      </c>
      <c r="F5" s="14">
        <f t="shared" ref="F5:F19" si="0">C5+D5+E5</f>
        <v>18.55</v>
      </c>
      <c r="G5" s="15">
        <f>F5/$F$4</f>
        <v>0.876239962210675</v>
      </c>
      <c r="H5" s="9"/>
      <c r="I5" s="9"/>
      <c r="J5" s="21"/>
      <c r="K5" s="12"/>
    </row>
    <row r="6" s="3" customFormat="1" ht="36" customHeight="1" spans="1:11">
      <c r="A6" s="9">
        <v>1</v>
      </c>
      <c r="B6" s="9" t="s">
        <v>17</v>
      </c>
      <c r="C6" s="16">
        <v>0</v>
      </c>
      <c r="D6" s="13"/>
      <c r="E6" s="13"/>
      <c r="F6" s="16">
        <f t="shared" si="0"/>
        <v>0</v>
      </c>
      <c r="G6" s="15"/>
      <c r="H6" s="9" t="s">
        <v>18</v>
      </c>
      <c r="I6" s="9">
        <v>0.206</v>
      </c>
      <c r="J6" s="21">
        <f t="shared" ref="J6:J12" si="1">F6/I6*10000</f>
        <v>0</v>
      </c>
      <c r="K6" s="12"/>
    </row>
    <row r="7" s="3" customFormat="1" ht="36" customHeight="1" spans="1:11">
      <c r="A7" s="9">
        <v>2</v>
      </c>
      <c r="B7" s="10" t="s">
        <v>19</v>
      </c>
      <c r="C7" s="16">
        <v>0.17</v>
      </c>
      <c r="D7" s="17"/>
      <c r="E7" s="17"/>
      <c r="F7" s="16">
        <f t="shared" si="0"/>
        <v>0.17</v>
      </c>
      <c r="G7" s="18"/>
      <c r="H7" s="9" t="s">
        <v>18</v>
      </c>
      <c r="I7" s="9">
        <v>0.206</v>
      </c>
      <c r="J7" s="21">
        <f t="shared" si="1"/>
        <v>8252.42718446602</v>
      </c>
      <c r="K7" s="10"/>
    </row>
    <row r="8" s="4" customFormat="1" ht="36" customHeight="1" spans="1:11">
      <c r="A8" s="11">
        <v>3</v>
      </c>
      <c r="B8" s="10" t="s">
        <v>20</v>
      </c>
      <c r="C8" s="16">
        <v>13.34</v>
      </c>
      <c r="D8" s="17"/>
      <c r="E8" s="17"/>
      <c r="F8" s="16">
        <f t="shared" si="0"/>
        <v>13.34</v>
      </c>
      <c r="G8" s="18"/>
      <c r="H8" s="9" t="s">
        <v>18</v>
      </c>
      <c r="I8" s="9">
        <v>0.206</v>
      </c>
      <c r="J8" s="21">
        <f t="shared" si="1"/>
        <v>647572.815533981</v>
      </c>
      <c r="K8" s="10"/>
    </row>
    <row r="9" s="4" customFormat="1" ht="36" customHeight="1" spans="1:11">
      <c r="A9" s="9">
        <v>4</v>
      </c>
      <c r="B9" s="10" t="s">
        <v>21</v>
      </c>
      <c r="C9" s="16">
        <v>0</v>
      </c>
      <c r="D9" s="17"/>
      <c r="E9" s="17"/>
      <c r="F9" s="16">
        <f t="shared" si="0"/>
        <v>0</v>
      </c>
      <c r="G9" s="18"/>
      <c r="H9" s="9" t="s">
        <v>18</v>
      </c>
      <c r="I9" s="9">
        <v>0.206</v>
      </c>
      <c r="J9" s="21">
        <f t="shared" si="1"/>
        <v>0</v>
      </c>
      <c r="K9" s="10"/>
    </row>
    <row r="10" s="4" customFormat="1" ht="36" customHeight="1" spans="1:11">
      <c r="A10" s="11">
        <v>5</v>
      </c>
      <c r="B10" s="10" t="s">
        <v>22</v>
      </c>
      <c r="C10" s="16">
        <v>1.83</v>
      </c>
      <c r="D10" s="17"/>
      <c r="E10" s="17"/>
      <c r="F10" s="16">
        <f t="shared" si="0"/>
        <v>1.83</v>
      </c>
      <c r="G10" s="18"/>
      <c r="H10" s="9" t="s">
        <v>23</v>
      </c>
      <c r="I10" s="9">
        <v>2</v>
      </c>
      <c r="J10" s="21">
        <f t="shared" si="1"/>
        <v>9150</v>
      </c>
      <c r="K10" s="10"/>
    </row>
    <row r="11" s="4" customFormat="1" ht="36" customHeight="1" spans="1:11">
      <c r="A11" s="9">
        <v>6</v>
      </c>
      <c r="B11" s="10" t="s">
        <v>24</v>
      </c>
      <c r="C11" s="16">
        <v>2.94</v>
      </c>
      <c r="D11" s="17"/>
      <c r="E11" s="17"/>
      <c r="F11" s="16">
        <f t="shared" si="0"/>
        <v>2.94</v>
      </c>
      <c r="G11" s="18"/>
      <c r="H11" s="9" t="s">
        <v>18</v>
      </c>
      <c r="I11" s="9">
        <v>0.206</v>
      </c>
      <c r="J11" s="21">
        <f t="shared" si="1"/>
        <v>142718.446601942</v>
      </c>
      <c r="K11" s="10"/>
    </row>
    <row r="12" s="4" customFormat="1" ht="36" customHeight="1" spans="1:11">
      <c r="A12" s="11">
        <v>7</v>
      </c>
      <c r="B12" s="10" t="s">
        <v>25</v>
      </c>
      <c r="C12" s="16">
        <v>0.27</v>
      </c>
      <c r="D12" s="17"/>
      <c r="E12" s="17"/>
      <c r="F12" s="16">
        <f t="shared" si="0"/>
        <v>0.27</v>
      </c>
      <c r="G12" s="18"/>
      <c r="H12" s="9" t="s">
        <v>18</v>
      </c>
      <c r="I12" s="9">
        <v>0.206</v>
      </c>
      <c r="J12" s="21">
        <f t="shared" si="1"/>
        <v>13106.7961165049</v>
      </c>
      <c r="K12" s="10"/>
    </row>
    <row r="13" s="4" customFormat="1" ht="36" customHeight="1" spans="1:11">
      <c r="A13" s="11" t="s">
        <v>26</v>
      </c>
      <c r="B13" s="12" t="s">
        <v>27</v>
      </c>
      <c r="C13" s="13">
        <v>0</v>
      </c>
      <c r="D13" s="13">
        <v>0</v>
      </c>
      <c r="E13" s="13">
        <v>1.61</v>
      </c>
      <c r="F13" s="14">
        <f t="shared" si="0"/>
        <v>1.61</v>
      </c>
      <c r="G13" s="15">
        <f>F13/$F$4</f>
        <v>0.0760510155880964</v>
      </c>
      <c r="H13" s="9"/>
      <c r="I13" s="9"/>
      <c r="J13" s="21"/>
      <c r="K13" s="12"/>
    </row>
    <row r="14" s="4" customFormat="1" ht="36" customHeight="1" spans="1:11">
      <c r="A14" s="9">
        <v>1</v>
      </c>
      <c r="B14" s="10" t="s">
        <v>28</v>
      </c>
      <c r="C14" s="17"/>
      <c r="D14" s="17"/>
      <c r="E14" s="19">
        <v>1.1</v>
      </c>
      <c r="F14" s="16">
        <f t="shared" si="0"/>
        <v>1.1</v>
      </c>
      <c r="G14" s="18">
        <f>F14/$F$4</f>
        <v>0.0519603212092584</v>
      </c>
      <c r="H14" s="9"/>
      <c r="I14" s="9"/>
      <c r="J14" s="21"/>
      <c r="K14" s="10"/>
    </row>
    <row r="15" s="3" customFormat="1" ht="36" customHeight="1" spans="1:11">
      <c r="A15" s="9">
        <v>2</v>
      </c>
      <c r="B15" s="10" t="s">
        <v>29</v>
      </c>
      <c r="C15" s="17"/>
      <c r="D15" s="17"/>
      <c r="E15" s="19">
        <v>0.4</v>
      </c>
      <c r="F15" s="16">
        <f t="shared" si="0"/>
        <v>0.4</v>
      </c>
      <c r="G15" s="18">
        <f>F15/$F$4</f>
        <v>0.0188946622579121</v>
      </c>
      <c r="H15" s="9"/>
      <c r="I15" s="9"/>
      <c r="J15" s="21"/>
      <c r="K15" s="10"/>
    </row>
    <row r="16" s="3" customFormat="1" ht="36" customHeight="1" spans="1:11">
      <c r="A16" s="9">
        <v>3</v>
      </c>
      <c r="B16" s="10" t="s">
        <v>30</v>
      </c>
      <c r="C16" s="17"/>
      <c r="D16" s="17"/>
      <c r="E16" s="19">
        <v>0</v>
      </c>
      <c r="F16" s="16">
        <f t="shared" si="0"/>
        <v>0</v>
      </c>
      <c r="G16" s="18">
        <f>F16/$F$4</f>
        <v>0</v>
      </c>
      <c r="H16" s="9"/>
      <c r="I16" s="9"/>
      <c r="J16" s="21"/>
      <c r="K16" s="10"/>
    </row>
    <row r="17" s="3" customFormat="1" ht="36" customHeight="1" spans="1:11">
      <c r="A17" s="9">
        <v>4</v>
      </c>
      <c r="B17" s="10" t="s">
        <v>31</v>
      </c>
      <c r="C17" s="17"/>
      <c r="D17" s="17"/>
      <c r="E17" s="19">
        <v>0.04</v>
      </c>
      <c r="F17" s="16">
        <f t="shared" si="0"/>
        <v>0.04</v>
      </c>
      <c r="G17" s="18">
        <f>F17/$F$4</f>
        <v>0.00188946622579121</v>
      </c>
      <c r="H17" s="9"/>
      <c r="I17" s="9"/>
      <c r="J17" s="21"/>
      <c r="K17" s="10"/>
    </row>
    <row r="18" s="4" customFormat="1" ht="36" customHeight="1" spans="1:11">
      <c r="A18" s="9">
        <v>5</v>
      </c>
      <c r="B18" s="10" t="s">
        <v>32</v>
      </c>
      <c r="C18" s="17"/>
      <c r="D18" s="17"/>
      <c r="E18" s="19">
        <v>0.07</v>
      </c>
      <c r="F18" s="16">
        <f t="shared" si="0"/>
        <v>0.07</v>
      </c>
      <c r="G18" s="18">
        <f>F18/$F$4</f>
        <v>0.00330656589513462</v>
      </c>
      <c r="H18" s="9"/>
      <c r="I18" s="9"/>
      <c r="J18" s="21"/>
      <c r="K18" s="10"/>
    </row>
    <row r="19" s="4" customFormat="1" ht="36" customHeight="1" spans="1:11">
      <c r="A19" s="11" t="s">
        <v>33</v>
      </c>
      <c r="B19" s="12" t="s">
        <v>34</v>
      </c>
      <c r="C19" s="13">
        <v>0</v>
      </c>
      <c r="D19" s="13">
        <v>0</v>
      </c>
      <c r="E19" s="13">
        <v>1.01</v>
      </c>
      <c r="F19" s="14">
        <f t="shared" si="0"/>
        <v>1.01</v>
      </c>
      <c r="G19" s="15">
        <f>F19/$F$4</f>
        <v>0.0477090222012281</v>
      </c>
      <c r="H19" s="9"/>
      <c r="I19" s="9"/>
      <c r="J19" s="21"/>
      <c r="K19" s="12"/>
    </row>
    <row r="20" spans="1:11">
      <c r="A20"/>
      <c r="B20" s="20"/>
      <c r="C20"/>
      <c r="D20"/>
      <c r="E20"/>
      <c r="F20"/>
      <c r="G20"/>
      <c r="H20"/>
      <c r="I20"/>
      <c r="J20"/>
      <c r="K20" s="20"/>
    </row>
    <row r="21" spans="1:11">
      <c r="A21"/>
      <c r="B21" s="20"/>
      <c r="C21"/>
      <c r="D21"/>
      <c r="E21"/>
      <c r="F21"/>
      <c r="G21"/>
      <c r="H21"/>
      <c r="I21"/>
      <c r="J21"/>
      <c r="K21" s="20"/>
    </row>
    <row r="22" spans="1:11">
      <c r="A22"/>
      <c r="B22" s="20"/>
      <c r="C22"/>
      <c r="D22"/>
      <c r="E22"/>
      <c r="F22"/>
      <c r="G22"/>
      <c r="H22"/>
      <c r="I22"/>
      <c r="J22"/>
      <c r="K22" s="20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2"/>
  <sheetViews>
    <sheetView zoomScale="85" zoomScaleNormal="85" topLeftCell="A7" workbookViewId="0">
      <selection activeCell="A4" sqref="$A4:$XFD19"/>
    </sheetView>
  </sheetViews>
  <sheetFormatPr defaultColWidth="9" defaultRowHeight="14.4"/>
  <cols>
    <col min="1" max="1" width="5.5" style="5" customWidth="1"/>
    <col min="2" max="2" width="15.1296296296296" style="6" customWidth="1"/>
    <col min="3" max="3" width="6.75" style="5" customWidth="1"/>
    <col min="4" max="4" width="6.12962962962963" style="5" customWidth="1"/>
    <col min="5" max="5" width="6.25" style="5" customWidth="1"/>
    <col min="6" max="6" width="8.5" style="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8.37962962962963" style="5" customWidth="1"/>
    <col min="11" max="11" width="5.75" style="6" customWidth="1"/>
  </cols>
  <sheetData>
    <row r="1" ht="61.5" customHeight="1" spans="1:11">
      <c r="A1" s="7" t="s">
        <v>40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s="1" customFormat="1" ht="39" customHeight="1" spans="1:11">
      <c r="A2" s="9" t="s">
        <v>1</v>
      </c>
      <c r="B2" s="10" t="s">
        <v>2</v>
      </c>
      <c r="C2" s="9" t="s">
        <v>3</v>
      </c>
      <c r="D2" s="9"/>
      <c r="E2" s="9"/>
      <c r="F2" s="9"/>
      <c r="G2" s="10" t="s">
        <v>4</v>
      </c>
      <c r="H2" s="9" t="s">
        <v>5</v>
      </c>
      <c r="I2" s="9"/>
      <c r="J2" s="9"/>
      <c r="K2" s="10" t="s">
        <v>6</v>
      </c>
    </row>
    <row r="3" s="2" customFormat="1" ht="51.95" customHeight="1" spans="1:11">
      <c r="A3" s="10"/>
      <c r="B3" s="10"/>
      <c r="C3" s="10" t="s">
        <v>7</v>
      </c>
      <c r="D3" s="10" t="s">
        <v>8</v>
      </c>
      <c r="E3" s="10" t="s">
        <v>9</v>
      </c>
      <c r="F3" s="10" t="s">
        <v>10</v>
      </c>
      <c r="G3" s="10"/>
      <c r="H3" s="10" t="s">
        <v>11</v>
      </c>
      <c r="I3" s="10" t="s">
        <v>12</v>
      </c>
      <c r="J3" s="10" t="s">
        <v>13</v>
      </c>
      <c r="K3" s="10"/>
    </row>
    <row r="4" s="3" customFormat="1" ht="36" customHeight="1" spans="1:11">
      <c r="A4" s="11"/>
      <c r="B4" s="12" t="s">
        <v>14</v>
      </c>
      <c r="C4" s="13">
        <f>C5</f>
        <v>354</v>
      </c>
      <c r="D4" s="13">
        <v>0</v>
      </c>
      <c r="E4" s="13">
        <f>F13+F19</f>
        <v>49.84</v>
      </c>
      <c r="F4" s="14">
        <f>C4+E4</f>
        <v>403.84</v>
      </c>
      <c r="G4" s="15"/>
      <c r="H4" s="9"/>
      <c r="I4" s="9"/>
      <c r="J4" s="21"/>
      <c r="K4" s="12"/>
    </row>
    <row r="5" s="3" customFormat="1" ht="36" customHeight="1" spans="1:11">
      <c r="A5" s="11" t="s">
        <v>15</v>
      </c>
      <c r="B5" s="12" t="s">
        <v>16</v>
      </c>
      <c r="C5" s="14">
        <v>354</v>
      </c>
      <c r="D5" s="13">
        <v>0</v>
      </c>
      <c r="E5" s="13">
        <v>0</v>
      </c>
      <c r="F5" s="14">
        <f t="shared" ref="F5:F19" si="0">C5+D5+E5</f>
        <v>354</v>
      </c>
      <c r="G5" s="15">
        <f>F5/$F$4</f>
        <v>0.876584786053883</v>
      </c>
      <c r="H5" s="9"/>
      <c r="I5" s="9"/>
      <c r="J5" s="21"/>
      <c r="K5" s="12"/>
    </row>
    <row r="6" s="3" customFormat="1" ht="36" customHeight="1" spans="1:11">
      <c r="A6" s="9">
        <v>1</v>
      </c>
      <c r="B6" s="9" t="s">
        <v>17</v>
      </c>
      <c r="C6" s="16">
        <v>0</v>
      </c>
      <c r="D6" s="13"/>
      <c r="E6" s="13"/>
      <c r="F6" s="16">
        <f t="shared" si="0"/>
        <v>0</v>
      </c>
      <c r="G6" s="15"/>
      <c r="H6" s="9" t="s">
        <v>18</v>
      </c>
      <c r="I6" s="9">
        <v>3.609</v>
      </c>
      <c r="J6" s="21">
        <f t="shared" ref="J6:J12" si="1">F6/I6*10000</f>
        <v>0</v>
      </c>
      <c r="K6" s="12"/>
    </row>
    <row r="7" s="3" customFormat="1" ht="36" customHeight="1" spans="1:11">
      <c r="A7" s="9">
        <v>2</v>
      </c>
      <c r="B7" s="10" t="s">
        <v>19</v>
      </c>
      <c r="C7" s="16">
        <v>55.75</v>
      </c>
      <c r="D7" s="17"/>
      <c r="E7" s="17"/>
      <c r="F7" s="16">
        <f t="shared" si="0"/>
        <v>55.75</v>
      </c>
      <c r="G7" s="18"/>
      <c r="H7" s="9" t="s">
        <v>18</v>
      </c>
      <c r="I7" s="9">
        <v>3.609</v>
      </c>
      <c r="J7" s="21">
        <f t="shared" si="1"/>
        <v>154474.923801607</v>
      </c>
      <c r="K7" s="10"/>
    </row>
    <row r="8" s="4" customFormat="1" ht="36" customHeight="1" spans="1:11">
      <c r="A8" s="11">
        <v>3</v>
      </c>
      <c r="B8" s="10" t="s">
        <v>20</v>
      </c>
      <c r="C8" s="16">
        <v>257.97</v>
      </c>
      <c r="D8" s="17"/>
      <c r="E8" s="17"/>
      <c r="F8" s="16">
        <f t="shared" si="0"/>
        <v>257.97</v>
      </c>
      <c r="G8" s="18"/>
      <c r="H8" s="9" t="s">
        <v>18</v>
      </c>
      <c r="I8" s="9">
        <v>3.609</v>
      </c>
      <c r="J8" s="21">
        <f t="shared" si="1"/>
        <v>714796.342477141</v>
      </c>
      <c r="K8" s="10"/>
    </row>
    <row r="9" s="4" customFormat="1" ht="36" customHeight="1" spans="1:11">
      <c r="A9" s="9">
        <v>4</v>
      </c>
      <c r="B9" s="10" t="s">
        <v>21</v>
      </c>
      <c r="C9" s="16">
        <v>2.4</v>
      </c>
      <c r="D9" s="17"/>
      <c r="E9" s="17"/>
      <c r="F9" s="16">
        <f t="shared" si="0"/>
        <v>2.4</v>
      </c>
      <c r="G9" s="18"/>
      <c r="H9" s="9" t="s">
        <v>18</v>
      </c>
      <c r="I9" s="9">
        <v>3.609</v>
      </c>
      <c r="J9" s="21">
        <f t="shared" si="1"/>
        <v>6650.04156275977</v>
      </c>
      <c r="K9" s="10"/>
    </row>
    <row r="10" s="4" customFormat="1" ht="36" customHeight="1" spans="1:11">
      <c r="A10" s="11">
        <v>5</v>
      </c>
      <c r="B10" s="10" t="s">
        <v>22</v>
      </c>
      <c r="C10" s="16">
        <v>10.39</v>
      </c>
      <c r="D10" s="17"/>
      <c r="E10" s="17"/>
      <c r="F10" s="16">
        <f t="shared" si="0"/>
        <v>10.39</v>
      </c>
      <c r="G10" s="18"/>
      <c r="H10" s="9" t="s">
        <v>23</v>
      </c>
      <c r="I10" s="9">
        <v>20</v>
      </c>
      <c r="J10" s="21">
        <f t="shared" si="1"/>
        <v>5195</v>
      </c>
      <c r="K10" s="10"/>
    </row>
    <row r="11" s="4" customFormat="1" ht="36" customHeight="1" spans="1:11">
      <c r="A11" s="9">
        <v>6</v>
      </c>
      <c r="B11" s="10" t="s">
        <v>24</v>
      </c>
      <c r="C11" s="16">
        <v>22.22</v>
      </c>
      <c r="D11" s="17"/>
      <c r="E11" s="17"/>
      <c r="F11" s="16">
        <f t="shared" si="0"/>
        <v>22.22</v>
      </c>
      <c r="G11" s="18"/>
      <c r="H11" s="9" t="s">
        <v>18</v>
      </c>
      <c r="I11" s="9">
        <v>3.609</v>
      </c>
      <c r="J11" s="21">
        <f t="shared" si="1"/>
        <v>61568.3014685508</v>
      </c>
      <c r="K11" s="10"/>
    </row>
    <row r="12" s="4" customFormat="1" ht="36" customHeight="1" spans="1:11">
      <c r="A12" s="11">
        <v>7</v>
      </c>
      <c r="B12" s="10" t="s">
        <v>25</v>
      </c>
      <c r="C12" s="16">
        <v>5.23</v>
      </c>
      <c r="D12" s="17"/>
      <c r="E12" s="17"/>
      <c r="F12" s="16">
        <f t="shared" si="0"/>
        <v>5.23</v>
      </c>
      <c r="G12" s="18"/>
      <c r="H12" s="9" t="s">
        <v>18</v>
      </c>
      <c r="I12" s="9">
        <v>3.609</v>
      </c>
      <c r="J12" s="21">
        <f t="shared" si="1"/>
        <v>14491.548905514</v>
      </c>
      <c r="K12" s="10"/>
    </row>
    <row r="13" s="4" customFormat="1" ht="36" customHeight="1" spans="1:11">
      <c r="A13" s="11" t="s">
        <v>26</v>
      </c>
      <c r="B13" s="12" t="s">
        <v>27</v>
      </c>
      <c r="C13" s="13">
        <v>0</v>
      </c>
      <c r="D13" s="13">
        <v>0</v>
      </c>
      <c r="E13" s="13">
        <v>30.61</v>
      </c>
      <c r="F13" s="14">
        <f t="shared" si="0"/>
        <v>30.61</v>
      </c>
      <c r="G13" s="15">
        <f>F13/$F$4</f>
        <v>0.0757973454833597</v>
      </c>
      <c r="H13" s="9"/>
      <c r="I13" s="9"/>
      <c r="J13" s="21"/>
      <c r="K13" s="12"/>
    </row>
    <row r="14" s="4" customFormat="1" ht="36" customHeight="1" spans="1:11">
      <c r="A14" s="9">
        <v>1</v>
      </c>
      <c r="B14" s="10" t="s">
        <v>28</v>
      </c>
      <c r="C14" s="17"/>
      <c r="D14" s="17"/>
      <c r="E14" s="17">
        <v>20.28</v>
      </c>
      <c r="F14" s="16">
        <f t="shared" si="0"/>
        <v>20.28</v>
      </c>
      <c r="G14" s="18">
        <f>F14/$F$4</f>
        <v>0.0502179080824089</v>
      </c>
      <c r="H14" s="9"/>
      <c r="I14" s="9"/>
      <c r="J14" s="21"/>
      <c r="K14" s="10"/>
    </row>
    <row r="15" s="3" customFormat="1" ht="36" customHeight="1" spans="1:11">
      <c r="A15" s="9">
        <v>2</v>
      </c>
      <c r="B15" s="10" t="s">
        <v>29</v>
      </c>
      <c r="C15" s="17"/>
      <c r="D15" s="17"/>
      <c r="E15" s="17">
        <v>8.18</v>
      </c>
      <c r="F15" s="16">
        <f t="shared" si="0"/>
        <v>8.18</v>
      </c>
      <c r="G15" s="18">
        <f>F15/$F$4</f>
        <v>0.0202555467511886</v>
      </c>
      <c r="H15" s="9"/>
      <c r="I15" s="9"/>
      <c r="J15" s="21"/>
      <c r="K15" s="10"/>
    </row>
    <row r="16" s="3" customFormat="1" ht="36" customHeight="1" spans="1:11">
      <c r="A16" s="9">
        <v>3</v>
      </c>
      <c r="B16" s="10" t="s">
        <v>30</v>
      </c>
      <c r="C16" s="17"/>
      <c r="D16" s="17"/>
      <c r="E16" s="17">
        <v>0</v>
      </c>
      <c r="F16" s="16">
        <f t="shared" si="0"/>
        <v>0</v>
      </c>
      <c r="G16" s="18">
        <f>F16/$F$4</f>
        <v>0</v>
      </c>
      <c r="H16" s="9"/>
      <c r="I16" s="9"/>
      <c r="J16" s="21"/>
      <c r="K16" s="10"/>
    </row>
    <row r="17" s="3" customFormat="1" ht="36" customHeight="1" spans="1:11">
      <c r="A17" s="9">
        <v>4</v>
      </c>
      <c r="B17" s="10" t="s">
        <v>31</v>
      </c>
      <c r="C17" s="17"/>
      <c r="D17" s="17"/>
      <c r="E17" s="17">
        <v>0.73</v>
      </c>
      <c r="F17" s="16">
        <f t="shared" si="0"/>
        <v>0.73</v>
      </c>
      <c r="G17" s="18">
        <f>F17/$F$4</f>
        <v>0.00180764659270998</v>
      </c>
      <c r="H17" s="9"/>
      <c r="I17" s="9"/>
      <c r="J17" s="21"/>
      <c r="K17" s="10"/>
    </row>
    <row r="18" s="4" customFormat="1" ht="36" customHeight="1" spans="1:11">
      <c r="A18" s="9">
        <v>5</v>
      </c>
      <c r="B18" s="10" t="s">
        <v>32</v>
      </c>
      <c r="C18" s="17"/>
      <c r="D18" s="17"/>
      <c r="E18" s="17">
        <v>1.42</v>
      </c>
      <c r="F18" s="16">
        <f t="shared" si="0"/>
        <v>1.42</v>
      </c>
      <c r="G18" s="18">
        <f>F18/$F$4</f>
        <v>0.0035162440570523</v>
      </c>
      <c r="H18" s="9"/>
      <c r="I18" s="9"/>
      <c r="J18" s="21"/>
      <c r="K18" s="10"/>
    </row>
    <row r="19" s="4" customFormat="1" ht="36" customHeight="1" spans="1:11">
      <c r="A19" s="11" t="s">
        <v>33</v>
      </c>
      <c r="B19" s="12" t="s">
        <v>34</v>
      </c>
      <c r="C19" s="13">
        <v>0</v>
      </c>
      <c r="D19" s="13">
        <v>0</v>
      </c>
      <c r="E19" s="13">
        <v>19.23</v>
      </c>
      <c r="F19" s="14">
        <f t="shared" si="0"/>
        <v>19.23</v>
      </c>
      <c r="G19" s="15">
        <f>F19/$F$4</f>
        <v>0.0476178684627575</v>
      </c>
      <c r="H19" s="9"/>
      <c r="I19" s="9"/>
      <c r="J19" s="21"/>
      <c r="K19" s="12"/>
    </row>
    <row r="20" spans="1:11">
      <c r="A20"/>
      <c r="B20" s="20"/>
      <c r="C20"/>
      <c r="D20"/>
      <c r="E20"/>
      <c r="F20"/>
      <c r="G20"/>
      <c r="H20"/>
      <c r="I20"/>
      <c r="J20"/>
      <c r="K20" s="20"/>
    </row>
    <row r="21" spans="1:11">
      <c r="A21"/>
      <c r="B21" s="20"/>
      <c r="C21"/>
      <c r="D21"/>
      <c r="E21"/>
      <c r="F21"/>
      <c r="G21"/>
      <c r="H21"/>
      <c r="I21"/>
      <c r="J21"/>
      <c r="K21" s="20"/>
    </row>
    <row r="22" spans="1:11">
      <c r="A22"/>
      <c r="B22" s="20"/>
      <c r="C22"/>
      <c r="D22"/>
      <c r="E22"/>
      <c r="F22"/>
      <c r="G22"/>
      <c r="H22"/>
      <c r="I22"/>
      <c r="J22"/>
      <c r="K22" s="20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2"/>
  <sheetViews>
    <sheetView topLeftCell="B7" workbookViewId="0">
      <selection activeCell="B4" sqref="$A4:$XFD19"/>
    </sheetView>
  </sheetViews>
  <sheetFormatPr defaultColWidth="9" defaultRowHeight="14.4"/>
  <cols>
    <col min="1" max="1" width="5.5" style="5" customWidth="1"/>
    <col min="2" max="2" width="15.1296296296296" style="6" customWidth="1"/>
    <col min="3" max="3" width="6.75" style="5" customWidth="1"/>
    <col min="4" max="4" width="6.12962962962963" style="5" customWidth="1"/>
    <col min="5" max="5" width="6.25" style="5" customWidth="1"/>
    <col min="6" max="6" width="8.5" style="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8.37962962962963" style="5" customWidth="1"/>
    <col min="11" max="11" width="5.75" style="6" customWidth="1"/>
  </cols>
  <sheetData>
    <row r="1" ht="61.5" customHeight="1" spans="1:11">
      <c r="A1" s="7" t="s">
        <v>41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s="1" customFormat="1" ht="39" customHeight="1" spans="1:11">
      <c r="A2" s="9" t="s">
        <v>1</v>
      </c>
      <c r="B2" s="10" t="s">
        <v>2</v>
      </c>
      <c r="C2" s="9" t="s">
        <v>3</v>
      </c>
      <c r="D2" s="9"/>
      <c r="E2" s="9"/>
      <c r="F2" s="9"/>
      <c r="G2" s="10" t="s">
        <v>4</v>
      </c>
      <c r="H2" s="9" t="s">
        <v>5</v>
      </c>
      <c r="I2" s="9"/>
      <c r="J2" s="9"/>
      <c r="K2" s="10" t="s">
        <v>6</v>
      </c>
    </row>
    <row r="3" s="2" customFormat="1" ht="51.95" customHeight="1" spans="1:11">
      <c r="A3" s="10"/>
      <c r="B3" s="10"/>
      <c r="C3" s="10" t="s">
        <v>7</v>
      </c>
      <c r="D3" s="10" t="s">
        <v>8</v>
      </c>
      <c r="E3" s="10" t="s">
        <v>9</v>
      </c>
      <c r="F3" s="10" t="s">
        <v>10</v>
      </c>
      <c r="G3" s="10"/>
      <c r="H3" s="10" t="s">
        <v>11</v>
      </c>
      <c r="I3" s="10" t="s">
        <v>12</v>
      </c>
      <c r="J3" s="10" t="s">
        <v>13</v>
      </c>
      <c r="K3" s="10"/>
    </row>
    <row r="4" s="3" customFormat="1" ht="36" customHeight="1" spans="1:11">
      <c r="A4" s="11"/>
      <c r="B4" s="12" t="s">
        <v>14</v>
      </c>
      <c r="C4" s="13">
        <f>C5</f>
        <v>71.99</v>
      </c>
      <c r="D4" s="13">
        <v>0</v>
      </c>
      <c r="E4" s="13">
        <f>F13+F19</f>
        <v>10.3</v>
      </c>
      <c r="F4" s="14">
        <f>C4+E4</f>
        <v>82.29</v>
      </c>
      <c r="G4" s="15"/>
      <c r="H4" s="9"/>
      <c r="I4" s="9"/>
      <c r="J4" s="21"/>
      <c r="K4" s="12"/>
    </row>
    <row r="5" s="3" customFormat="1" ht="36" customHeight="1" spans="1:11">
      <c r="A5" s="11" t="s">
        <v>15</v>
      </c>
      <c r="B5" s="12" t="s">
        <v>16</v>
      </c>
      <c r="C5" s="14">
        <v>71.99</v>
      </c>
      <c r="D5" s="13">
        <v>0</v>
      </c>
      <c r="E5" s="13">
        <v>0</v>
      </c>
      <c r="F5" s="14">
        <f t="shared" ref="F5:F19" si="0">C5+D5+E5</f>
        <v>71.99</v>
      </c>
      <c r="G5" s="15">
        <f>F5/$F$4</f>
        <v>0.874832908008264</v>
      </c>
      <c r="H5" s="9"/>
      <c r="I5" s="9"/>
      <c r="J5" s="21"/>
      <c r="K5" s="12"/>
    </row>
    <row r="6" s="3" customFormat="1" ht="36" customHeight="1" spans="1:11">
      <c r="A6" s="9">
        <v>1</v>
      </c>
      <c r="B6" s="9" t="s">
        <v>17</v>
      </c>
      <c r="C6" s="16">
        <v>0</v>
      </c>
      <c r="D6" s="13"/>
      <c r="E6" s="13"/>
      <c r="F6" s="16">
        <f t="shared" si="0"/>
        <v>0</v>
      </c>
      <c r="G6" s="15"/>
      <c r="H6" s="9" t="s">
        <v>18</v>
      </c>
      <c r="I6" s="9">
        <v>0.955</v>
      </c>
      <c r="J6" s="21">
        <f t="shared" ref="J6:J12" si="1">F6/I6*10000</f>
        <v>0</v>
      </c>
      <c r="K6" s="12"/>
    </row>
    <row r="7" s="3" customFormat="1" ht="36" customHeight="1" spans="1:11">
      <c r="A7" s="9">
        <v>2</v>
      </c>
      <c r="B7" s="10" t="s">
        <v>19</v>
      </c>
      <c r="C7" s="16">
        <v>2.25</v>
      </c>
      <c r="D7" s="17"/>
      <c r="E7" s="17"/>
      <c r="F7" s="16">
        <f t="shared" si="0"/>
        <v>2.25</v>
      </c>
      <c r="G7" s="18"/>
      <c r="H7" s="9" t="s">
        <v>18</v>
      </c>
      <c r="I7" s="9">
        <v>0.955</v>
      </c>
      <c r="J7" s="21">
        <f t="shared" si="1"/>
        <v>23560.2094240838</v>
      </c>
      <c r="K7" s="10"/>
    </row>
    <row r="8" s="4" customFormat="1" ht="36" customHeight="1" spans="1:11">
      <c r="A8" s="11">
        <v>3</v>
      </c>
      <c r="B8" s="10" t="s">
        <v>20</v>
      </c>
      <c r="C8" s="16">
        <v>64.75</v>
      </c>
      <c r="D8" s="17"/>
      <c r="E8" s="17"/>
      <c r="F8" s="16">
        <f t="shared" si="0"/>
        <v>64.75</v>
      </c>
      <c r="G8" s="18"/>
      <c r="H8" s="9" t="s">
        <v>18</v>
      </c>
      <c r="I8" s="9">
        <v>0.955</v>
      </c>
      <c r="J8" s="21">
        <f t="shared" si="1"/>
        <v>678010.471204189</v>
      </c>
      <c r="K8" s="10"/>
    </row>
    <row r="9" s="4" customFormat="1" ht="36" customHeight="1" spans="1:11">
      <c r="A9" s="9">
        <v>4</v>
      </c>
      <c r="B9" s="10" t="s">
        <v>21</v>
      </c>
      <c r="C9" s="16">
        <v>0</v>
      </c>
      <c r="D9" s="17"/>
      <c r="E9" s="17"/>
      <c r="F9" s="16">
        <f t="shared" si="0"/>
        <v>0</v>
      </c>
      <c r="G9" s="18"/>
      <c r="H9" s="9" t="s">
        <v>18</v>
      </c>
      <c r="I9" s="9">
        <v>0.955</v>
      </c>
      <c r="J9" s="21">
        <f t="shared" si="1"/>
        <v>0</v>
      </c>
      <c r="K9" s="10"/>
    </row>
    <row r="10" s="4" customFormat="1" ht="36" customHeight="1" spans="1:11">
      <c r="A10" s="11">
        <v>5</v>
      </c>
      <c r="B10" s="10" t="s">
        <v>22</v>
      </c>
      <c r="C10" s="16">
        <v>1.22</v>
      </c>
      <c r="D10" s="17"/>
      <c r="E10" s="17"/>
      <c r="F10" s="16">
        <f t="shared" si="0"/>
        <v>1.22</v>
      </c>
      <c r="G10" s="18"/>
      <c r="H10" s="9" t="s">
        <v>23</v>
      </c>
      <c r="I10" s="9">
        <v>3</v>
      </c>
      <c r="J10" s="21">
        <f t="shared" si="1"/>
        <v>4066.66666666667</v>
      </c>
      <c r="K10" s="10"/>
    </row>
    <row r="11" s="4" customFormat="1" ht="36" customHeight="1" spans="1:11">
      <c r="A11" s="9">
        <v>6</v>
      </c>
      <c r="B11" s="10" t="s">
        <v>24</v>
      </c>
      <c r="C11" s="16">
        <v>2.7</v>
      </c>
      <c r="D11" s="17"/>
      <c r="E11" s="17"/>
      <c r="F11" s="16">
        <f t="shared" si="0"/>
        <v>2.7</v>
      </c>
      <c r="G11" s="18"/>
      <c r="H11" s="9" t="s">
        <v>18</v>
      </c>
      <c r="I11" s="9">
        <v>0.955</v>
      </c>
      <c r="J11" s="21">
        <f t="shared" si="1"/>
        <v>28272.2513089005</v>
      </c>
      <c r="K11" s="10"/>
    </row>
    <row r="12" s="4" customFormat="1" ht="36" customHeight="1" spans="1:11">
      <c r="A12" s="11">
        <v>7</v>
      </c>
      <c r="B12" s="10" t="s">
        <v>25</v>
      </c>
      <c r="C12" s="16">
        <v>1.06</v>
      </c>
      <c r="D12" s="17"/>
      <c r="E12" s="17"/>
      <c r="F12" s="16">
        <f t="shared" si="0"/>
        <v>1.06</v>
      </c>
      <c r="G12" s="18"/>
      <c r="H12" s="9" t="s">
        <v>18</v>
      </c>
      <c r="I12" s="9">
        <v>0.955</v>
      </c>
      <c r="J12" s="21">
        <f t="shared" si="1"/>
        <v>11099.4764397906</v>
      </c>
      <c r="K12" s="10"/>
    </row>
    <row r="13" s="4" customFormat="1" ht="36" customHeight="1" spans="1:11">
      <c r="A13" s="11" t="s">
        <v>26</v>
      </c>
      <c r="B13" s="12" t="s">
        <v>27</v>
      </c>
      <c r="C13" s="13">
        <v>0</v>
      </c>
      <c r="D13" s="13">
        <v>0</v>
      </c>
      <c r="E13" s="13">
        <v>6.38</v>
      </c>
      <c r="F13" s="14">
        <f t="shared" si="0"/>
        <v>6.38</v>
      </c>
      <c r="G13" s="15">
        <f>F13/$F$4</f>
        <v>0.0775306841657553</v>
      </c>
      <c r="H13" s="9"/>
      <c r="I13" s="9"/>
      <c r="J13" s="21"/>
      <c r="K13" s="12"/>
    </row>
    <row r="14" s="4" customFormat="1" ht="36" customHeight="1" spans="1:11">
      <c r="A14" s="9">
        <v>1</v>
      </c>
      <c r="B14" s="10" t="s">
        <v>28</v>
      </c>
      <c r="C14" s="17"/>
      <c r="D14" s="17"/>
      <c r="E14" s="19">
        <v>4.24</v>
      </c>
      <c r="F14" s="16">
        <f t="shared" si="0"/>
        <v>4.24</v>
      </c>
      <c r="G14" s="18">
        <f>F14/$F$4</f>
        <v>0.0515250941791226</v>
      </c>
      <c r="H14" s="9"/>
      <c r="I14" s="9"/>
      <c r="J14" s="21"/>
      <c r="K14" s="10"/>
    </row>
    <row r="15" s="3" customFormat="1" ht="36" customHeight="1" spans="1:11">
      <c r="A15" s="9">
        <v>2</v>
      </c>
      <c r="B15" s="10" t="s">
        <v>29</v>
      </c>
      <c r="C15" s="17"/>
      <c r="D15" s="17"/>
      <c r="E15" s="19">
        <v>1.66</v>
      </c>
      <c r="F15" s="16">
        <f t="shared" si="0"/>
        <v>1.66</v>
      </c>
      <c r="G15" s="18">
        <f>F15/$F$4</f>
        <v>0.0201725604569206</v>
      </c>
      <c r="H15" s="9"/>
      <c r="I15" s="9"/>
      <c r="J15" s="21"/>
      <c r="K15" s="10"/>
    </row>
    <row r="16" s="3" customFormat="1" ht="36" customHeight="1" spans="1:11">
      <c r="A16" s="9">
        <v>3</v>
      </c>
      <c r="B16" s="10" t="s">
        <v>30</v>
      </c>
      <c r="C16" s="17"/>
      <c r="D16" s="17"/>
      <c r="E16" s="19">
        <v>0</v>
      </c>
      <c r="F16" s="16">
        <f t="shared" si="0"/>
        <v>0</v>
      </c>
      <c r="G16" s="18">
        <f>F16/$F$4</f>
        <v>0</v>
      </c>
      <c r="H16" s="9"/>
      <c r="I16" s="9"/>
      <c r="J16" s="21"/>
      <c r="K16" s="10"/>
    </row>
    <row r="17" s="3" customFormat="1" ht="36" customHeight="1" spans="1:11">
      <c r="A17" s="9">
        <v>4</v>
      </c>
      <c r="B17" s="10" t="s">
        <v>31</v>
      </c>
      <c r="C17" s="17"/>
      <c r="D17" s="17"/>
      <c r="E17" s="19">
        <v>0.19</v>
      </c>
      <c r="F17" s="16">
        <f t="shared" si="0"/>
        <v>0.19</v>
      </c>
      <c r="G17" s="18">
        <f>F17/$F$4</f>
        <v>0.00230890752217766</v>
      </c>
      <c r="H17" s="9"/>
      <c r="I17" s="9"/>
      <c r="J17" s="21"/>
      <c r="K17" s="10"/>
    </row>
    <row r="18" s="4" customFormat="1" ht="36" customHeight="1" spans="1:11">
      <c r="A18" s="9">
        <v>5</v>
      </c>
      <c r="B18" s="10" t="s">
        <v>32</v>
      </c>
      <c r="C18" s="17"/>
      <c r="D18" s="17"/>
      <c r="E18" s="19">
        <v>0.29</v>
      </c>
      <c r="F18" s="16">
        <f t="shared" si="0"/>
        <v>0.29</v>
      </c>
      <c r="G18" s="18">
        <f>F18/$F$4</f>
        <v>0.00352412200753433</v>
      </c>
      <c r="H18" s="9"/>
      <c r="I18" s="9"/>
      <c r="J18" s="21"/>
      <c r="K18" s="10"/>
    </row>
    <row r="19" s="4" customFormat="1" ht="36" customHeight="1" spans="1:11">
      <c r="A19" s="11" t="s">
        <v>33</v>
      </c>
      <c r="B19" s="12" t="s">
        <v>34</v>
      </c>
      <c r="C19" s="13">
        <v>0</v>
      </c>
      <c r="D19" s="13">
        <v>0</v>
      </c>
      <c r="E19" s="13">
        <v>3.92</v>
      </c>
      <c r="F19" s="14">
        <f t="shared" si="0"/>
        <v>3.92</v>
      </c>
      <c r="G19" s="15">
        <f>F19/$F$4</f>
        <v>0.0476364078259813</v>
      </c>
      <c r="H19" s="9"/>
      <c r="I19" s="9"/>
      <c r="J19" s="21"/>
      <c r="K19" s="12"/>
    </row>
    <row r="20" spans="1:11">
      <c r="A20"/>
      <c r="B20" s="20"/>
      <c r="C20"/>
      <c r="D20"/>
      <c r="E20"/>
      <c r="F20"/>
      <c r="G20"/>
      <c r="H20"/>
      <c r="I20"/>
      <c r="J20"/>
      <c r="K20" s="20"/>
    </row>
    <row r="21" spans="1:11">
      <c r="A21"/>
      <c r="B21" s="20"/>
      <c r="C21"/>
      <c r="D21"/>
      <c r="E21"/>
      <c r="F21"/>
      <c r="G21"/>
      <c r="H21"/>
      <c r="I21"/>
      <c r="J21"/>
      <c r="K21" s="20"/>
    </row>
    <row r="22" spans="1:11">
      <c r="A22"/>
      <c r="B22" s="20"/>
      <c r="C22"/>
      <c r="D22"/>
      <c r="E22"/>
      <c r="F22"/>
      <c r="G22"/>
      <c r="H22"/>
      <c r="I22"/>
      <c r="J22"/>
      <c r="K22" s="20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中华人民共和国发展改革委员会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西安镇菜园村</vt:lpstr>
      <vt:lpstr>西安镇白吉村</vt:lpstr>
      <vt:lpstr>西安镇西安村</vt:lpstr>
      <vt:lpstr>关桥乡冯湾村</vt:lpstr>
      <vt:lpstr>关桥乡梨花小镇</vt:lpstr>
      <vt:lpstr>海城镇北海村</vt:lpstr>
      <vt:lpstr>海城镇高台村</vt:lpstr>
      <vt:lpstr>海城镇武塬村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Administrator</cp:lastModifiedBy>
  <dcterms:created xsi:type="dcterms:W3CDTF">2021-06-21T02:26:00Z</dcterms:created>
  <dcterms:modified xsi:type="dcterms:W3CDTF">2021-06-21T08:46:21Z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