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firstSheet="1" activeTab="1"/>
  </bookViews>
  <sheets>
    <sheet name="关桥生产路建设投资估算表 " sheetId="1" state="hidden" r:id="rId1"/>
    <sheet name="三河镇代店村组硬化路项目投资概算表" sheetId="2" r:id="rId2"/>
  </sheets>
  <definedNames>
    <definedName name="_xlnm.Print_Area" localSheetId="0">'关桥生产路建设投资估算表 '!$A$1:$K$15</definedName>
    <definedName name="_xlnm.Print_Titles" localSheetId="0">'关桥生产路建设投资估算表 '!$1:$3</definedName>
    <definedName name="_xlnm.Print_Titles" localSheetId="1">三河镇代店村组硬化路项目投资概算表!$1:$4</definedName>
  </definedNames>
  <calcPr calcId="144525"/>
</workbook>
</file>

<file path=xl/sharedStrings.xml><?xml version="1.0" encoding="utf-8"?>
<sst xmlns="http://schemas.openxmlformats.org/spreadsheetml/2006/main" count="73" uniqueCount="37">
  <si>
    <t>关桥罗山村生产路建设项目投资概算表</t>
  </si>
  <si>
    <t>序号</t>
  </si>
  <si>
    <t>工程或费用</t>
  </si>
  <si>
    <t>概算金额（万元）</t>
  </si>
  <si>
    <t>投资
比例
（%）</t>
  </si>
  <si>
    <t>技术指标</t>
  </si>
  <si>
    <t>备注</t>
  </si>
  <si>
    <t>建安
工程</t>
  </si>
  <si>
    <t>设备
购置费</t>
  </si>
  <si>
    <t>其他
费用</t>
  </si>
  <si>
    <t>合计</t>
  </si>
  <si>
    <t>单位</t>
  </si>
  <si>
    <t>数量</t>
  </si>
  <si>
    <t>单位
价值（元）</t>
  </si>
  <si>
    <t>总投资</t>
  </si>
  <si>
    <t>一</t>
  </si>
  <si>
    <t>建安工程费用</t>
  </si>
  <si>
    <t>路基工程</t>
  </si>
  <si>
    <t>公里</t>
  </si>
  <si>
    <t>路面工程</t>
  </si>
  <si>
    <t>交通工程</t>
  </si>
  <si>
    <t>专项费用</t>
  </si>
  <si>
    <t>三</t>
  </si>
  <si>
    <t>工程其他费用</t>
  </si>
  <si>
    <t>建设项目管理费</t>
  </si>
  <si>
    <t>建设项目前
期工作费</t>
  </si>
  <si>
    <t>专项评价（估）费</t>
  </si>
  <si>
    <t>工程保险费</t>
  </si>
  <si>
    <t>四</t>
  </si>
  <si>
    <t>预备费</t>
  </si>
  <si>
    <t>投资概算表</t>
  </si>
  <si>
    <t>项目名称：2021年海原县三河镇第二批（代店村）村组硬化路项目</t>
  </si>
  <si>
    <t>临时工程</t>
  </si>
  <si>
    <t>桥梁涵洞</t>
  </si>
  <si>
    <t>交叉工程</t>
  </si>
  <si>
    <t>处</t>
  </si>
  <si>
    <t>生产准备费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</si>
</sst>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31">
    <font>
      <sz val="11"/>
      <color indexed="8"/>
      <name val="等线"/>
      <charset val="134"/>
    </font>
    <font>
      <sz val="10"/>
      <color indexed="8"/>
      <name val="黑体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sz val="16"/>
      <color indexed="8"/>
      <name val="方正小标宋_GBK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4"/>
      <color indexed="8"/>
      <name val="方正小标宋_GBK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Protection="0"/>
    <xf numFmtId="0" fontId="19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0" fontId="7" fillId="0" borderId="1" xfId="11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1" xfId="11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wrapText="1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K18"/>
  <sheetViews>
    <sheetView workbookViewId="0">
      <selection activeCell="B4" sqref="B4"/>
    </sheetView>
  </sheetViews>
  <sheetFormatPr defaultColWidth="9" defaultRowHeight="14.25" customHeight="1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22" t="s">
        <v>0</v>
      </c>
      <c r="B1" s="23"/>
      <c r="C1" s="22"/>
      <c r="D1" s="22"/>
      <c r="E1" s="22"/>
      <c r="F1" s="22"/>
      <c r="G1" s="22"/>
      <c r="H1" s="22"/>
      <c r="I1" s="22"/>
      <c r="J1" s="22"/>
      <c r="K1" s="23"/>
    </row>
    <row r="2" s="1" customFormat="1" ht="39" customHeight="1" spans="1:11">
      <c r="A2" s="24" t="s">
        <v>1</v>
      </c>
      <c r="B2" s="25" t="s">
        <v>2</v>
      </c>
      <c r="C2" s="24" t="s">
        <v>3</v>
      </c>
      <c r="D2" s="24"/>
      <c r="E2" s="24"/>
      <c r="F2" s="24"/>
      <c r="G2" s="25" t="s">
        <v>4</v>
      </c>
      <c r="H2" s="24" t="s">
        <v>5</v>
      </c>
      <c r="I2" s="24"/>
      <c r="J2" s="24"/>
      <c r="K2" s="25" t="s">
        <v>6</v>
      </c>
    </row>
    <row r="3" s="2" customFormat="1" ht="51.95" customHeight="1" spans="1:11">
      <c r="A3" s="25"/>
      <c r="B3" s="25"/>
      <c r="C3" s="25" t="s">
        <v>7</v>
      </c>
      <c r="D3" s="25" t="s">
        <v>8</v>
      </c>
      <c r="E3" s="25" t="s">
        <v>9</v>
      </c>
      <c r="F3" s="25" t="s">
        <v>10</v>
      </c>
      <c r="G3" s="25"/>
      <c r="H3" s="25" t="s">
        <v>11</v>
      </c>
      <c r="I3" s="25" t="s">
        <v>12</v>
      </c>
      <c r="J3" s="25" t="s">
        <v>13</v>
      </c>
      <c r="K3" s="25"/>
    </row>
    <row r="4" s="3" customFormat="1" ht="39.75" customHeight="1" spans="1:11">
      <c r="A4" s="26"/>
      <c r="B4" s="27" t="s">
        <v>14</v>
      </c>
      <c r="C4" s="28">
        <f>C5</f>
        <v>37.4355</v>
      </c>
      <c r="D4" s="14">
        <v>0</v>
      </c>
      <c r="E4" s="14">
        <f>F10+F15</f>
        <v>11.4286</v>
      </c>
      <c r="F4" s="28">
        <f t="shared" ref="F4:F15" si="0">C4+D4+E4</f>
        <v>48.8641</v>
      </c>
      <c r="G4" s="16"/>
      <c r="H4" s="10"/>
      <c r="I4" s="10"/>
      <c r="J4" s="21"/>
      <c r="K4" s="13"/>
    </row>
    <row r="5" s="3" customFormat="1" ht="39.75" customHeight="1" spans="1:11">
      <c r="A5" s="26" t="s">
        <v>15</v>
      </c>
      <c r="B5" s="27" t="s">
        <v>16</v>
      </c>
      <c r="C5" s="28">
        <v>37.4355</v>
      </c>
      <c r="D5" s="14">
        <v>0</v>
      </c>
      <c r="E5" s="14">
        <v>0</v>
      </c>
      <c r="F5" s="28">
        <f t="shared" si="0"/>
        <v>37.4355</v>
      </c>
      <c r="G5" s="16">
        <f>F5/$F$4</f>
        <v>0.766114591284808</v>
      </c>
      <c r="H5" s="10"/>
      <c r="I5" s="10"/>
      <c r="J5" s="21"/>
      <c r="K5" s="13"/>
    </row>
    <row r="6" s="3" customFormat="1" ht="39.75" customHeight="1" spans="1:11">
      <c r="A6" s="24">
        <v>1</v>
      </c>
      <c r="B6" s="25" t="s">
        <v>17</v>
      </c>
      <c r="C6" s="29">
        <v>7.7525</v>
      </c>
      <c r="D6" s="18"/>
      <c r="E6" s="18"/>
      <c r="F6" s="29">
        <f t="shared" si="0"/>
        <v>7.7525</v>
      </c>
      <c r="G6" s="19"/>
      <c r="H6" s="10" t="s">
        <v>18</v>
      </c>
      <c r="I6" s="10">
        <v>2.5</v>
      </c>
      <c r="J6" s="21">
        <f t="shared" ref="J6:J9" si="1">F6/I6*10000</f>
        <v>31010</v>
      </c>
      <c r="K6" s="11"/>
    </row>
    <row r="7" s="4" customFormat="1" ht="39.75" customHeight="1" spans="1:11">
      <c r="A7" s="24">
        <v>2</v>
      </c>
      <c r="B7" s="25" t="s">
        <v>19</v>
      </c>
      <c r="C7" s="29">
        <v>22.8387</v>
      </c>
      <c r="D7" s="18"/>
      <c r="E7" s="18"/>
      <c r="F7" s="29">
        <f t="shared" si="0"/>
        <v>22.8387</v>
      </c>
      <c r="G7" s="19"/>
      <c r="H7" s="10" t="s">
        <v>18</v>
      </c>
      <c r="I7" s="10">
        <v>2.5</v>
      </c>
      <c r="J7" s="21">
        <f t="shared" si="1"/>
        <v>91354.8</v>
      </c>
      <c r="K7" s="11"/>
    </row>
    <row r="8" s="4" customFormat="1" ht="39.75" customHeight="1" spans="1:11">
      <c r="A8" s="24">
        <v>3</v>
      </c>
      <c r="B8" s="25" t="s">
        <v>20</v>
      </c>
      <c r="C8" s="29">
        <v>4.6976</v>
      </c>
      <c r="D8" s="18"/>
      <c r="E8" s="18"/>
      <c r="F8" s="29">
        <f t="shared" si="0"/>
        <v>4.6976</v>
      </c>
      <c r="G8" s="19"/>
      <c r="H8" s="10" t="s">
        <v>18</v>
      </c>
      <c r="I8" s="10">
        <v>2.5</v>
      </c>
      <c r="J8" s="21">
        <f t="shared" si="1"/>
        <v>18790.4</v>
      </c>
      <c r="K8" s="11"/>
    </row>
    <row r="9" s="4" customFormat="1" ht="39.75" customHeight="1" spans="1:11">
      <c r="A9" s="24">
        <v>4</v>
      </c>
      <c r="B9" s="25" t="s">
        <v>21</v>
      </c>
      <c r="C9" s="29">
        <v>2.1467</v>
      </c>
      <c r="D9" s="18"/>
      <c r="E9" s="18"/>
      <c r="F9" s="29">
        <f t="shared" si="0"/>
        <v>2.1467</v>
      </c>
      <c r="G9" s="19"/>
      <c r="H9" s="10" t="s">
        <v>18</v>
      </c>
      <c r="I9" s="10">
        <v>2.5</v>
      </c>
      <c r="J9" s="21">
        <f t="shared" si="1"/>
        <v>8586.8</v>
      </c>
      <c r="K9" s="11"/>
    </row>
    <row r="10" s="4" customFormat="1" ht="39.75" customHeight="1" spans="1:11">
      <c r="A10" s="26" t="s">
        <v>22</v>
      </c>
      <c r="B10" s="27" t="s">
        <v>23</v>
      </c>
      <c r="C10" s="14">
        <v>0</v>
      </c>
      <c r="D10" s="14">
        <v>0</v>
      </c>
      <c r="E10" s="28">
        <v>9.1017</v>
      </c>
      <c r="F10" s="28">
        <f t="shared" si="0"/>
        <v>9.1017</v>
      </c>
      <c r="G10" s="16">
        <f>F10/$F$4</f>
        <v>0.186265581480064</v>
      </c>
      <c r="H10" s="10"/>
      <c r="I10" s="10"/>
      <c r="J10" s="21"/>
      <c r="K10" s="13"/>
    </row>
    <row r="11" s="3" customFormat="1" ht="39.75" customHeight="1" spans="1:11">
      <c r="A11" s="24">
        <v>1</v>
      </c>
      <c r="B11" s="25" t="s">
        <v>24</v>
      </c>
      <c r="C11" s="18"/>
      <c r="D11" s="18"/>
      <c r="E11" s="29">
        <v>4.452</v>
      </c>
      <c r="F11" s="29">
        <f t="shared" si="0"/>
        <v>4.452</v>
      </c>
      <c r="G11" s="19">
        <f>F11/$F$4</f>
        <v>0.09110983319042</v>
      </c>
      <c r="H11" s="10"/>
      <c r="I11" s="10"/>
      <c r="J11" s="21"/>
      <c r="K11" s="11"/>
    </row>
    <row r="12" s="3" customFormat="1" ht="39.75" customHeight="1" spans="1:11">
      <c r="A12" s="24">
        <v>2</v>
      </c>
      <c r="B12" s="25" t="s">
        <v>25</v>
      </c>
      <c r="C12" s="18"/>
      <c r="D12" s="18"/>
      <c r="E12" s="29">
        <v>3.5</v>
      </c>
      <c r="F12" s="29">
        <f t="shared" si="0"/>
        <v>3.5</v>
      </c>
      <c r="G12" s="19">
        <f>F12/$F$4</f>
        <v>0.0716272273509591</v>
      </c>
      <c r="H12" s="10"/>
      <c r="I12" s="10"/>
      <c r="J12" s="21"/>
      <c r="K12" s="11"/>
    </row>
    <row r="13" s="4" customFormat="1" ht="39.75" customHeight="1" spans="1:11">
      <c r="A13" s="24">
        <v>3</v>
      </c>
      <c r="B13" s="25" t="s">
        <v>26</v>
      </c>
      <c r="C13" s="18"/>
      <c r="D13" s="18"/>
      <c r="E13" s="29">
        <v>1</v>
      </c>
      <c r="F13" s="29">
        <f t="shared" si="0"/>
        <v>1</v>
      </c>
      <c r="G13" s="19">
        <f>F13/$F$4</f>
        <v>0.020464922100274</v>
      </c>
      <c r="H13" s="10"/>
      <c r="I13" s="10"/>
      <c r="J13" s="21"/>
      <c r="K13" s="11"/>
    </row>
    <row r="14" s="4" customFormat="1" ht="39.75" customHeight="1" spans="1:11">
      <c r="A14" s="24">
        <v>4</v>
      </c>
      <c r="B14" s="25" t="s">
        <v>27</v>
      </c>
      <c r="C14" s="18"/>
      <c r="D14" s="18"/>
      <c r="E14" s="29">
        <v>0.1497</v>
      </c>
      <c r="F14" s="29">
        <f t="shared" si="0"/>
        <v>0.1497</v>
      </c>
      <c r="G14" s="19">
        <f>F14/$F$4</f>
        <v>0.00306359883841102</v>
      </c>
      <c r="H14" s="10"/>
      <c r="I14" s="10"/>
      <c r="J14" s="21"/>
      <c r="K14" s="11"/>
    </row>
    <row r="15" s="3" customFormat="1" ht="39.75" customHeight="1" spans="1:11">
      <c r="A15" s="26" t="s">
        <v>28</v>
      </c>
      <c r="B15" s="27" t="s">
        <v>29</v>
      </c>
      <c r="C15" s="14">
        <v>0</v>
      </c>
      <c r="D15" s="14">
        <v>0</v>
      </c>
      <c r="E15" s="28">
        <v>2.3269</v>
      </c>
      <c r="F15" s="28">
        <f t="shared" si="0"/>
        <v>2.3269</v>
      </c>
      <c r="G15" s="16">
        <f>F15/$F$4</f>
        <v>0.0476198272351276</v>
      </c>
      <c r="H15" s="10"/>
      <c r="I15" s="10"/>
      <c r="J15" s="21"/>
      <c r="K15" s="13"/>
    </row>
    <row r="16" ht="14.4" spans="2:11">
      <c r="B16" s="20"/>
      <c r="K16" s="20"/>
    </row>
    <row r="17" ht="14.4" spans="2:11">
      <c r="B17" s="20"/>
      <c r="K17" s="20"/>
    </row>
    <row r="18" ht="14.4" spans="2:11">
      <c r="B18" s="20"/>
      <c r="K18" s="20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51388888888889" right="0.668055555555556" top="1.22013888888889" bottom="0.590277777777778" header="0.5" footer="0.5"/>
  <pageSetup paperSize="9" orientation="portrait" horizontalDpi="600" vertic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K22"/>
  <sheetViews>
    <sheetView tabSelected="1" topLeftCell="A5" workbookViewId="0">
      <selection activeCell="C18" sqref="C18"/>
    </sheetView>
  </sheetViews>
  <sheetFormatPr defaultColWidth="9" defaultRowHeight="14.25" customHeight="1"/>
  <cols>
    <col min="1" max="1" width="5.5" style="5" customWidth="1"/>
    <col min="2" max="2" width="15.1296296296296" style="6" customWidth="1"/>
    <col min="3" max="3" width="7.88888888888889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33" customHeight="1" spans="1:11">
      <c r="A1" s="7" t="s">
        <v>30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6" customHeight="1" spans="1:11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6" customHeight="1" spans="1:11">
      <c r="A3" s="10" t="s">
        <v>1</v>
      </c>
      <c r="B3" s="11" t="s">
        <v>2</v>
      </c>
      <c r="C3" s="10" t="s">
        <v>3</v>
      </c>
      <c r="D3" s="10"/>
      <c r="E3" s="10"/>
      <c r="F3" s="10"/>
      <c r="G3" s="11" t="s">
        <v>4</v>
      </c>
      <c r="H3" s="10" t="s">
        <v>5</v>
      </c>
      <c r="I3" s="10"/>
      <c r="J3" s="10"/>
      <c r="K3" s="11" t="s">
        <v>6</v>
      </c>
    </row>
    <row r="4" s="2" customFormat="1" ht="36" customHeight="1" spans="1:11">
      <c r="A4" s="11"/>
      <c r="B4" s="11"/>
      <c r="C4" s="11" t="s">
        <v>7</v>
      </c>
      <c r="D4" s="11" t="s">
        <v>8</v>
      </c>
      <c r="E4" s="11" t="s">
        <v>9</v>
      </c>
      <c r="F4" s="11" t="s">
        <v>10</v>
      </c>
      <c r="G4" s="11"/>
      <c r="H4" s="11" t="s">
        <v>11</v>
      </c>
      <c r="I4" s="11" t="s">
        <v>12</v>
      </c>
      <c r="J4" s="11" t="s">
        <v>13</v>
      </c>
      <c r="K4" s="11"/>
    </row>
    <row r="5" s="3" customFormat="1" ht="36" customHeight="1" spans="1:11">
      <c r="A5" s="12"/>
      <c r="B5" s="13" t="s">
        <v>14</v>
      </c>
      <c r="C5" s="14">
        <f>C6</f>
        <v>246.3514</v>
      </c>
      <c r="D5" s="14">
        <v>0</v>
      </c>
      <c r="E5" s="14">
        <f>F14+F19</f>
        <v>41.6455</v>
      </c>
      <c r="F5" s="15">
        <f t="shared" ref="F5:F20" si="0">C5+D5+E5</f>
        <v>287.9969</v>
      </c>
      <c r="G5" s="16"/>
      <c r="H5" s="10"/>
      <c r="I5" s="10"/>
      <c r="J5" s="21"/>
      <c r="K5" s="13"/>
    </row>
    <row r="6" s="3" customFormat="1" ht="36" customHeight="1" spans="1:11">
      <c r="A6" s="12" t="s">
        <v>15</v>
      </c>
      <c r="B6" s="13" t="s">
        <v>16</v>
      </c>
      <c r="C6" s="15">
        <v>246.3514</v>
      </c>
      <c r="D6" s="14">
        <v>0</v>
      </c>
      <c r="E6" s="14">
        <v>0</v>
      </c>
      <c r="F6" s="15">
        <f t="shared" si="0"/>
        <v>246.3514</v>
      </c>
      <c r="G6" s="16">
        <f>F6/$F$5</f>
        <v>0.855396012943195</v>
      </c>
      <c r="H6" s="10"/>
      <c r="I6" s="10"/>
      <c r="J6" s="21"/>
      <c r="K6" s="13"/>
    </row>
    <row r="7" s="3" customFormat="1" ht="36" customHeight="1" spans="1:11">
      <c r="A7" s="10">
        <v>1</v>
      </c>
      <c r="B7" s="10" t="s">
        <v>32</v>
      </c>
      <c r="C7" s="17">
        <v>7.5112</v>
      </c>
      <c r="D7" s="14"/>
      <c r="E7" s="14"/>
      <c r="F7" s="17">
        <f t="shared" si="0"/>
        <v>7.5112</v>
      </c>
      <c r="G7" s="16"/>
      <c r="H7" s="10" t="s">
        <v>18</v>
      </c>
      <c r="I7" s="10">
        <v>3.158</v>
      </c>
      <c r="J7" s="21">
        <f t="shared" ref="J7:J13" si="1">F7/I7*10000</f>
        <v>23784.6738442052</v>
      </c>
      <c r="K7" s="13"/>
    </row>
    <row r="8" s="3" customFormat="1" ht="36" customHeight="1" spans="1:11">
      <c r="A8" s="10">
        <v>2</v>
      </c>
      <c r="B8" s="11" t="s">
        <v>17</v>
      </c>
      <c r="C8" s="17">
        <v>18.1087</v>
      </c>
      <c r="D8" s="18"/>
      <c r="E8" s="18"/>
      <c r="F8" s="17">
        <f t="shared" si="0"/>
        <v>18.1087</v>
      </c>
      <c r="G8" s="19"/>
      <c r="H8" s="10" t="s">
        <v>18</v>
      </c>
      <c r="I8" s="10">
        <v>3.158</v>
      </c>
      <c r="J8" s="21">
        <f t="shared" si="1"/>
        <v>57342.3052564914</v>
      </c>
      <c r="K8" s="11"/>
    </row>
    <row r="9" s="4" customFormat="1" ht="36" customHeight="1" spans="1:11">
      <c r="A9" s="12">
        <v>3</v>
      </c>
      <c r="B9" s="11" t="s">
        <v>19</v>
      </c>
      <c r="C9" s="17">
        <v>169.844</v>
      </c>
      <c r="D9" s="18"/>
      <c r="E9" s="18"/>
      <c r="F9" s="17">
        <f t="shared" si="0"/>
        <v>169.844</v>
      </c>
      <c r="G9" s="19"/>
      <c r="H9" s="10" t="s">
        <v>18</v>
      </c>
      <c r="I9" s="10">
        <v>3.158</v>
      </c>
      <c r="J9" s="21">
        <f t="shared" si="1"/>
        <v>537821.405953135</v>
      </c>
      <c r="K9" s="11"/>
    </row>
    <row r="10" s="4" customFormat="1" ht="36" customHeight="1" spans="1:11">
      <c r="A10" s="10">
        <v>4</v>
      </c>
      <c r="B10" s="11" t="s">
        <v>33</v>
      </c>
      <c r="C10" s="17">
        <v>18.3795</v>
      </c>
      <c r="D10" s="18"/>
      <c r="E10" s="18"/>
      <c r="F10" s="17">
        <f t="shared" si="0"/>
        <v>18.3795</v>
      </c>
      <c r="G10" s="19"/>
      <c r="H10" s="10" t="s">
        <v>18</v>
      </c>
      <c r="I10" s="10">
        <v>3.158</v>
      </c>
      <c r="J10" s="21">
        <f t="shared" si="1"/>
        <v>58199.8100063331</v>
      </c>
      <c r="K10" s="11"/>
    </row>
    <row r="11" s="4" customFormat="1" ht="36" customHeight="1" spans="1:11">
      <c r="A11" s="12">
        <v>5</v>
      </c>
      <c r="B11" s="11" t="s">
        <v>34</v>
      </c>
      <c r="C11" s="17">
        <v>13.0146</v>
      </c>
      <c r="D11" s="18"/>
      <c r="E11" s="18"/>
      <c r="F11" s="17">
        <f t="shared" si="0"/>
        <v>13.0146</v>
      </c>
      <c r="G11" s="19"/>
      <c r="H11" s="10" t="s">
        <v>35</v>
      </c>
      <c r="I11" s="10">
        <v>14</v>
      </c>
      <c r="J11" s="21">
        <f t="shared" si="1"/>
        <v>9296.14285714286</v>
      </c>
      <c r="K11" s="11"/>
    </row>
    <row r="12" s="4" customFormat="1" ht="36" customHeight="1" spans="1:11">
      <c r="A12" s="10">
        <v>6</v>
      </c>
      <c r="B12" s="11" t="s">
        <v>20</v>
      </c>
      <c r="C12" s="17">
        <v>5.2756</v>
      </c>
      <c r="D12" s="18"/>
      <c r="E12" s="18"/>
      <c r="F12" s="17">
        <f t="shared" si="0"/>
        <v>5.2756</v>
      </c>
      <c r="G12" s="19"/>
      <c r="H12" s="10" t="s">
        <v>18</v>
      </c>
      <c r="I12" s="10">
        <v>3.158</v>
      </c>
      <c r="J12" s="21">
        <f t="shared" si="1"/>
        <v>16705.5098163395</v>
      </c>
      <c r="K12" s="11"/>
    </row>
    <row r="13" s="4" customFormat="1" ht="36" customHeight="1" spans="1:11">
      <c r="A13" s="12">
        <v>7</v>
      </c>
      <c r="B13" s="11" t="s">
        <v>21</v>
      </c>
      <c r="C13" s="17">
        <v>14.2176</v>
      </c>
      <c r="D13" s="18"/>
      <c r="E13" s="18"/>
      <c r="F13" s="17">
        <f t="shared" si="0"/>
        <v>14.2176</v>
      </c>
      <c r="G13" s="19"/>
      <c r="H13" s="10" t="s">
        <v>18</v>
      </c>
      <c r="I13" s="10">
        <v>3.158</v>
      </c>
      <c r="J13" s="21">
        <f t="shared" si="1"/>
        <v>45020.8993033566</v>
      </c>
      <c r="K13" s="11"/>
    </row>
    <row r="14" s="4" customFormat="1" ht="36" customHeight="1" spans="1:11">
      <c r="A14" s="12" t="s">
        <v>22</v>
      </c>
      <c r="B14" s="13" t="s">
        <v>23</v>
      </c>
      <c r="C14" s="14">
        <v>0</v>
      </c>
      <c r="D14" s="14">
        <v>0</v>
      </c>
      <c r="E14" s="14">
        <v>27.9314</v>
      </c>
      <c r="F14" s="15">
        <f t="shared" si="0"/>
        <v>27.9314</v>
      </c>
      <c r="G14" s="16">
        <f>F14/$F$5</f>
        <v>0.0969850717143136</v>
      </c>
      <c r="H14" s="10"/>
      <c r="I14" s="10"/>
      <c r="J14" s="21"/>
      <c r="K14" s="13"/>
    </row>
    <row r="15" s="4" customFormat="1" ht="36" customHeight="1" spans="1:11">
      <c r="A15" s="10">
        <v>1</v>
      </c>
      <c r="B15" s="11" t="s">
        <v>24</v>
      </c>
      <c r="C15" s="18"/>
      <c r="D15" s="18"/>
      <c r="E15" s="18">
        <v>18.6667</v>
      </c>
      <c r="F15" s="17">
        <f t="shared" si="0"/>
        <v>18.6667</v>
      </c>
      <c r="G15" s="19">
        <f>F15/$F$5</f>
        <v>0.064815628223776</v>
      </c>
      <c r="H15" s="10"/>
      <c r="I15" s="10"/>
      <c r="J15" s="21"/>
      <c r="K15" s="11"/>
    </row>
    <row r="16" s="3" customFormat="1" ht="36" customHeight="1" spans="1:11">
      <c r="A16" s="10">
        <v>2</v>
      </c>
      <c r="B16" s="11" t="s">
        <v>25</v>
      </c>
      <c r="C16" s="18"/>
      <c r="D16" s="18"/>
      <c r="E16" s="18">
        <v>7.3</v>
      </c>
      <c r="F16" s="17">
        <f t="shared" si="0"/>
        <v>7.3</v>
      </c>
      <c r="G16" s="19">
        <f>F16/$F$5</f>
        <v>0.0253474950598427</v>
      </c>
      <c r="H16" s="10"/>
      <c r="I16" s="10"/>
      <c r="J16" s="21"/>
      <c r="K16" s="11"/>
    </row>
    <row r="17" s="3" customFormat="1" ht="36" customHeight="1" spans="1:11">
      <c r="A17" s="10">
        <v>3</v>
      </c>
      <c r="B17" s="11" t="s">
        <v>36</v>
      </c>
      <c r="C17" s="18"/>
      <c r="D17" s="18"/>
      <c r="E17" s="18">
        <v>0.9158</v>
      </c>
      <c r="F17" s="17">
        <f t="shared" si="0"/>
        <v>0.9158</v>
      </c>
      <c r="G17" s="19">
        <f>F17/$F$5</f>
        <v>0.00317989533915122</v>
      </c>
      <c r="H17" s="10"/>
      <c r="I17" s="10"/>
      <c r="J17" s="21"/>
      <c r="K17" s="11"/>
    </row>
    <row r="18" s="4" customFormat="1" ht="36" customHeight="1" spans="1:11">
      <c r="A18" s="10">
        <v>4</v>
      </c>
      <c r="B18" s="11" t="s">
        <v>27</v>
      </c>
      <c r="C18" s="18"/>
      <c r="D18" s="18"/>
      <c r="E18" s="18">
        <v>0.9854</v>
      </c>
      <c r="F18" s="17">
        <f t="shared" si="0"/>
        <v>0.9854</v>
      </c>
      <c r="G18" s="19">
        <f>F18/$F$5</f>
        <v>0.00342156460711904</v>
      </c>
      <c r="H18" s="10"/>
      <c r="I18" s="10"/>
      <c r="J18" s="21"/>
      <c r="K18" s="11"/>
    </row>
    <row r="19" s="4" customFormat="1" ht="36" customHeight="1" spans="1:11">
      <c r="A19" s="12" t="s">
        <v>28</v>
      </c>
      <c r="B19" s="13" t="s">
        <v>29</v>
      </c>
      <c r="C19" s="14">
        <v>0</v>
      </c>
      <c r="D19" s="14">
        <v>0</v>
      </c>
      <c r="E19" s="14">
        <v>13.7141</v>
      </c>
      <c r="F19" s="15">
        <f t="shared" si="0"/>
        <v>13.7141</v>
      </c>
      <c r="G19" s="16">
        <f>F19/$F$5</f>
        <v>0.0476189153424915</v>
      </c>
      <c r="H19" s="10"/>
      <c r="I19" s="10"/>
      <c r="J19" s="21"/>
      <c r="K19" s="13"/>
    </row>
    <row r="20" ht="14.4" spans="2:11">
      <c r="B20" s="20"/>
      <c r="K20" s="20"/>
    </row>
    <row r="21" ht="14.4" spans="2:11">
      <c r="B21" s="20"/>
      <c r="K21" s="20"/>
    </row>
    <row r="22" ht="14.4" spans="2:11">
      <c r="B22" s="20"/>
      <c r="K22" s="20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51388888888889" right="0.66875" top="1.02361111111111" bottom="0.590277777777778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关桥生产路建设投资估算表 </vt:lpstr>
      <vt:lpstr>三河镇代店村组硬化路项目投资概算表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心语</cp:lastModifiedBy>
  <cp:revision>1</cp:revision>
  <dcterms:created xsi:type="dcterms:W3CDTF">2015-06-05T10:17:00Z</dcterms:created>
  <dcterms:modified xsi:type="dcterms:W3CDTF">2021-07-07T01:36:34Z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8C705370C4D745C4AD4CB80F8841429C</vt:lpwstr>
  </property>
</Properties>
</file>