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4"/>
  </bookViews>
  <sheets>
    <sheet name="关桥生产路建设投资估算表 " sheetId="3" state="hidden" r:id="rId1"/>
    <sheet name="二道村" sheetId="5" r:id="rId2"/>
    <sheet name="韩府村" sheetId="6" r:id="rId3"/>
    <sheet name="红圈村" sheetId="4" r:id="rId4"/>
    <sheet name="李果园村" sheetId="7" r:id="rId5"/>
  </sheets>
  <definedNames>
    <definedName name="_xlnm.Print_Area" localSheetId="0">'关桥生产路建设投资估算表 '!$A$1:$K$15</definedName>
    <definedName name="_xlnm.Print_Titles" localSheetId="0">'关桥生产路建设投资估算表 '!$1:$3</definedName>
    <definedName name="_xlnm.Print_Titles" localSheetId="1">二道村!$1:$4</definedName>
    <definedName name="_xlnm.Print_Titles" localSheetId="2">韩府村!$1:$4</definedName>
    <definedName name="_xlnm.Print_Titles" localSheetId="3">红圈村!$1:$4</definedName>
    <definedName name="_xlnm.Print_Titles" localSheetId="4">李果园村!$1:$4</definedName>
  </definedNames>
  <calcPr calcId="144525"/>
</workbook>
</file>

<file path=xl/sharedStrings.xml><?xml version="1.0" encoding="utf-8"?>
<sst xmlns="http://schemas.openxmlformats.org/spreadsheetml/2006/main" count="197" uniqueCount="40">
  <si>
    <t>关桥罗山村生产路建设项目投资概算表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</si>
  <si>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</si>
  <si>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</si>
  <si>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</si>
  <si>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</si>
  <si>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</si>
  <si>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</si>
  <si>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</si>
  <si>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</si>
  <si>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</si>
  <si>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</si>
  <si>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</si>
  <si>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</si>
  <si>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</si>
  <si>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</si>
  <si>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</si>
  <si>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</si>
  <si>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路基工程</t>
  </si>
  <si>
    <t>公里</t>
  </si>
  <si>
    <t>路面工程</t>
  </si>
  <si>
    <t>交通工程</t>
  </si>
  <si>
    <t>专项费用</t>
  </si>
  <si>
    <t>三</t>
  </si>
  <si>
    <t>工程其他费用</t>
  </si>
  <si>
    <t>建设项目管理费</t>
  </si>
  <si>
    <t>建设项目前
期工作费</t>
  </si>
  <si>
    <t>专项评价（估）费</t>
  </si>
  <si>
    <t>工程保险费</t>
  </si>
  <si>
    <t>四</t>
  </si>
  <si>
    <t>预备费</t>
  </si>
  <si>
    <t>投资概算表</t>
  </si>
  <si>
    <t>项目名称：2021年海原县李旺镇（二道村）村组硬化路建设项目</t>
  </si>
  <si>
    <t>临时工程</t>
  </si>
  <si>
    <t>桥梁涵洞</t>
  </si>
  <si>
    <t>交叉工程</t>
  </si>
  <si>
    <t>处</t>
  </si>
  <si>
    <t>生产准备费</t>
  </si>
  <si>
    <t>项目名称：2021年海原县李旺镇（韩府村）村组硬化路建设项目</t>
  </si>
  <si>
    <t>项目名称;2021年海原县李旺镇（红圈村）村组硬化路建设项目</t>
  </si>
  <si>
    <t>项目名称：2021年海原县李旺镇（李果园村）村组硬化路建设项目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</si>
</sst>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"/>
    <numFmt numFmtId="177" formatCode="0.0_ "/>
    <numFmt numFmtId="178" formatCode="0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4"/>
      <color theme="1"/>
      <name val="方正小标宋_GBK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 applyProtection="1">
      <alignment horizontal="center" vertical="center" wrapText="1"/>
    </xf>
    <xf numFmtId="10" fontId="7" fillId="0" borderId="6" xfId="1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7" fontId="10" fillId="0" borderId="7" xfId="0" applyNumberFormat="1" applyFont="1" applyFill="1" applyBorder="1" applyAlignment="1" applyProtection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/>
    </xf>
    <xf numFmtId="10" fontId="10" fillId="0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8" fontId="5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7" fontId="7" fillId="0" borderId="8" xfId="0" applyNumberFormat="1" applyFont="1" applyFill="1" applyBorder="1" applyAlignment="1" applyProtection="1">
      <alignment horizontal="center" vertical="center" wrapText="1"/>
    </xf>
    <xf numFmtId="177" fontId="10" fillId="0" borderId="8" xfId="0" applyNumberFormat="1" applyFont="1" applyFill="1" applyBorder="1" applyAlignment="1" applyProtection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B4" sqref="B4"/>
    </sheetView>
  </sheetViews>
  <sheetFormatPr defaultColWidth="9" defaultRowHeight="13.5"/>
  <cols>
    <col min="1" max="1" width="5.5" style="5" customWidth="1"/>
    <col min="2" max="2" width="15.12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5.125" style="5" customWidth="1"/>
    <col min="9" max="9" width="6.625" style="5" customWidth="1"/>
    <col min="10" max="10" width="8.375" style="5" customWidth="1"/>
    <col min="11" max="11" width="5.75" style="6" customWidth="1"/>
  </cols>
  <sheetData>
    <row r="1" ht="61.5" customHeight="1" spans="1:11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9"/>
    </row>
    <row r="2" s="1" customFormat="1" ht="39" customHeight="1" spans="1:11">
      <c r="A2" s="23" t="s">
        <v>1</v>
      </c>
      <c r="B2" s="17" t="s">
        <v>2</v>
      </c>
      <c r="C2" s="23" t="s">
        <v>3</v>
      </c>
      <c r="D2" s="23"/>
      <c r="E2" s="23"/>
      <c r="F2" s="23"/>
      <c r="G2" s="17" t="s">
        <v>4</v>
      </c>
      <c r="H2" s="23" t="s">
        <v>5</v>
      </c>
      <c r="I2" s="23"/>
      <c r="J2" s="23"/>
      <c r="K2" s="17" t="s">
        <v>6</v>
      </c>
    </row>
    <row r="3" s="2" customFormat="1" ht="51.95" customHeight="1" spans="1:11">
      <c r="A3" s="17"/>
      <c r="B3" s="17"/>
      <c r="C3" s="17" t="s">
        <v>7</v>
      </c>
      <c r="D3" s="17" t="s">
        <v>8</v>
      </c>
      <c r="E3" s="17" t="s">
        <v>9</v>
      </c>
      <c r="F3" s="17" t="s">
        <v>10</v>
      </c>
      <c r="G3" s="17"/>
      <c r="H3" s="17" t="s">
        <v>11</v>
      </c>
      <c r="I3" s="17" t="s">
        <v>12</v>
      </c>
      <c r="J3" s="17" t="s">
        <v>13</v>
      </c>
      <c r="K3" s="17"/>
    </row>
    <row r="4" s="3" customFormat="1" ht="39.75" customHeight="1" spans="1:11">
      <c r="A4" s="18"/>
      <c r="B4" s="19" t="s">
        <v>14</v>
      </c>
      <c r="C4" s="21">
        <f>C5</f>
        <v>37.4355</v>
      </c>
      <c r="D4" s="20">
        <v>0</v>
      </c>
      <c r="E4" s="20">
        <f>F10+F15</f>
        <v>11.4286</v>
      </c>
      <c r="F4" s="21">
        <f>C4+D4+E4</f>
        <v>48.8641</v>
      </c>
      <c r="G4" s="22"/>
      <c r="H4" s="40"/>
      <c r="I4" s="40"/>
      <c r="J4" s="41"/>
      <c r="K4" s="42"/>
    </row>
    <row r="5" s="3" customFormat="1" ht="39.75" customHeight="1" spans="1:11">
      <c r="A5" s="18" t="s">
        <v>15</v>
      </c>
      <c r="B5" s="19" t="s">
        <v>16</v>
      </c>
      <c r="C5" s="21">
        <v>37.4355</v>
      </c>
      <c r="D5" s="20">
        <v>0</v>
      </c>
      <c r="E5" s="20">
        <v>0</v>
      </c>
      <c r="F5" s="21">
        <f t="shared" ref="F5:F15" si="0">C5+D5+E5</f>
        <v>37.4355</v>
      </c>
      <c r="G5" s="22">
        <f>F5/$F$4</f>
        <v>0.766114591284808</v>
      </c>
      <c r="H5" s="40"/>
      <c r="I5" s="40"/>
      <c r="J5" s="41"/>
      <c r="K5" s="42"/>
    </row>
    <row r="6" s="3" customFormat="1" ht="39.75" customHeight="1" spans="1:11">
      <c r="A6" s="23">
        <v>1</v>
      </c>
      <c r="B6" s="17" t="s">
        <v>17</v>
      </c>
      <c r="C6" s="26">
        <v>7.7525</v>
      </c>
      <c r="D6" s="27"/>
      <c r="E6" s="27"/>
      <c r="F6" s="26">
        <f t="shared" si="0"/>
        <v>7.7525</v>
      </c>
      <c r="G6" s="28"/>
      <c r="H6" s="40" t="s">
        <v>18</v>
      </c>
      <c r="I6" s="40">
        <v>2.5</v>
      </c>
      <c r="J6" s="41">
        <f>F6/I6*10000</f>
        <v>31010</v>
      </c>
      <c r="K6" s="43"/>
    </row>
    <row r="7" s="4" customFormat="1" ht="39.75" customHeight="1" spans="1:11">
      <c r="A7" s="23">
        <v>2</v>
      </c>
      <c r="B7" s="17" t="s">
        <v>19</v>
      </c>
      <c r="C7" s="26">
        <v>22.8387</v>
      </c>
      <c r="D7" s="27"/>
      <c r="E7" s="27"/>
      <c r="F7" s="26">
        <f t="shared" si="0"/>
        <v>22.8387</v>
      </c>
      <c r="G7" s="28"/>
      <c r="H7" s="40" t="s">
        <v>18</v>
      </c>
      <c r="I7" s="40">
        <v>2.5</v>
      </c>
      <c r="J7" s="41">
        <f t="shared" ref="J7:J9" si="1">F7/I7*10000</f>
        <v>91354.8</v>
      </c>
      <c r="K7" s="43"/>
    </row>
    <row r="8" s="4" customFormat="1" ht="39.75" customHeight="1" spans="1:11">
      <c r="A8" s="23">
        <v>3</v>
      </c>
      <c r="B8" s="17" t="s">
        <v>20</v>
      </c>
      <c r="C8" s="26">
        <v>4.6976</v>
      </c>
      <c r="D8" s="27"/>
      <c r="E8" s="27"/>
      <c r="F8" s="26">
        <f t="shared" si="0"/>
        <v>4.6976</v>
      </c>
      <c r="G8" s="28"/>
      <c r="H8" s="40" t="s">
        <v>18</v>
      </c>
      <c r="I8" s="40">
        <v>2.5</v>
      </c>
      <c r="J8" s="41">
        <f t="shared" si="1"/>
        <v>18790.4</v>
      </c>
      <c r="K8" s="43"/>
    </row>
    <row r="9" s="4" customFormat="1" ht="39.75" customHeight="1" spans="1:11">
      <c r="A9" s="23">
        <v>4</v>
      </c>
      <c r="B9" s="17" t="s">
        <v>21</v>
      </c>
      <c r="C9" s="26">
        <v>2.1467</v>
      </c>
      <c r="D9" s="27"/>
      <c r="E9" s="27"/>
      <c r="F9" s="26">
        <f t="shared" si="0"/>
        <v>2.1467</v>
      </c>
      <c r="G9" s="28"/>
      <c r="H9" s="40" t="s">
        <v>18</v>
      </c>
      <c r="I9" s="40">
        <v>2.5</v>
      </c>
      <c r="J9" s="41">
        <f t="shared" si="1"/>
        <v>8586.8</v>
      </c>
      <c r="K9" s="43"/>
    </row>
    <row r="10" s="4" customFormat="1" ht="39.75" customHeight="1" spans="1:11">
      <c r="A10" s="18" t="s">
        <v>22</v>
      </c>
      <c r="B10" s="19" t="s">
        <v>23</v>
      </c>
      <c r="C10" s="20">
        <v>0</v>
      </c>
      <c r="D10" s="20">
        <v>0</v>
      </c>
      <c r="E10" s="21">
        <v>9.1017</v>
      </c>
      <c r="F10" s="21">
        <f t="shared" si="0"/>
        <v>9.1017</v>
      </c>
      <c r="G10" s="22">
        <f t="shared" ref="G10:G15" si="2">F10/$F$4</f>
        <v>0.186265581480064</v>
      </c>
      <c r="H10" s="40"/>
      <c r="I10" s="40"/>
      <c r="J10" s="41"/>
      <c r="K10" s="42"/>
    </row>
    <row r="11" s="3" customFormat="1" ht="39.75" customHeight="1" spans="1:11">
      <c r="A11" s="23">
        <v>1</v>
      </c>
      <c r="B11" s="17" t="s">
        <v>24</v>
      </c>
      <c r="C11" s="27"/>
      <c r="D11" s="27"/>
      <c r="E11" s="26">
        <v>4.452</v>
      </c>
      <c r="F11" s="26">
        <f t="shared" si="0"/>
        <v>4.452</v>
      </c>
      <c r="G11" s="28">
        <f t="shared" si="2"/>
        <v>0.09110983319042</v>
      </c>
      <c r="H11" s="40"/>
      <c r="I11" s="40"/>
      <c r="J11" s="41"/>
      <c r="K11" s="43"/>
    </row>
    <row r="12" s="3" customFormat="1" ht="39.75" customHeight="1" spans="1:11">
      <c r="A12" s="23">
        <v>2</v>
      </c>
      <c r="B12" s="17" t="s">
        <v>25</v>
      </c>
      <c r="C12" s="27"/>
      <c r="D12" s="27"/>
      <c r="E12" s="26">
        <v>3.5</v>
      </c>
      <c r="F12" s="26">
        <f t="shared" si="0"/>
        <v>3.5</v>
      </c>
      <c r="G12" s="28">
        <f t="shared" si="2"/>
        <v>0.0716272273509591</v>
      </c>
      <c r="H12" s="40"/>
      <c r="I12" s="40"/>
      <c r="J12" s="41"/>
      <c r="K12" s="43"/>
    </row>
    <row r="13" s="4" customFormat="1" ht="39.75" customHeight="1" spans="1:11">
      <c r="A13" s="23">
        <v>3</v>
      </c>
      <c r="B13" s="17" t="s">
        <v>26</v>
      </c>
      <c r="C13" s="27"/>
      <c r="D13" s="27"/>
      <c r="E13" s="26">
        <v>1</v>
      </c>
      <c r="F13" s="26">
        <f t="shared" si="0"/>
        <v>1</v>
      </c>
      <c r="G13" s="28">
        <f t="shared" si="2"/>
        <v>0.020464922100274</v>
      </c>
      <c r="H13" s="40"/>
      <c r="I13" s="40"/>
      <c r="J13" s="41"/>
      <c r="K13" s="43"/>
    </row>
    <row r="14" s="4" customFormat="1" ht="39.75" customHeight="1" spans="1:11">
      <c r="A14" s="23">
        <v>4</v>
      </c>
      <c r="B14" s="17" t="s">
        <v>27</v>
      </c>
      <c r="C14" s="27"/>
      <c r="D14" s="27"/>
      <c r="E14" s="26">
        <v>0.1497</v>
      </c>
      <c r="F14" s="26">
        <f t="shared" si="0"/>
        <v>0.1497</v>
      </c>
      <c r="G14" s="28">
        <f t="shared" si="2"/>
        <v>0.00306359883841102</v>
      </c>
      <c r="H14" s="40"/>
      <c r="I14" s="40"/>
      <c r="J14" s="41"/>
      <c r="K14" s="43"/>
    </row>
    <row r="15" s="3" customFormat="1" ht="39.75" customHeight="1" spans="1:11">
      <c r="A15" s="18" t="s">
        <v>28</v>
      </c>
      <c r="B15" s="19" t="s">
        <v>29</v>
      </c>
      <c r="C15" s="20">
        <v>0</v>
      </c>
      <c r="D15" s="20">
        <v>0</v>
      </c>
      <c r="E15" s="21">
        <v>2.3269</v>
      </c>
      <c r="F15" s="21">
        <f t="shared" si="0"/>
        <v>2.3269</v>
      </c>
      <c r="G15" s="22">
        <f t="shared" si="2"/>
        <v>0.0476198272351276</v>
      </c>
      <c r="H15" s="40"/>
      <c r="I15" s="40"/>
      <c r="J15" s="41"/>
      <c r="K15" s="42"/>
    </row>
    <row r="16" spans="1:11">
      <c r="A16"/>
      <c r="B16" s="29"/>
      <c r="C16"/>
      <c r="D16"/>
      <c r="E16"/>
      <c r="F16"/>
      <c r="G16"/>
      <c r="H16"/>
      <c r="I16"/>
      <c r="J16"/>
      <c r="K16" s="29"/>
    </row>
    <row r="17" spans="1:11">
      <c r="A17"/>
      <c r="B17" s="29"/>
      <c r="C17"/>
      <c r="D17"/>
      <c r="E17"/>
      <c r="F17"/>
      <c r="G17"/>
      <c r="H17"/>
      <c r="I17"/>
      <c r="J17"/>
      <c r="K17" s="29"/>
    </row>
    <row r="18" spans="1:11">
      <c r="A18"/>
      <c r="B18" s="29"/>
      <c r="C18"/>
      <c r="D18"/>
      <c r="E18"/>
      <c r="F18"/>
      <c r="G18"/>
      <c r="H18"/>
      <c r="I18"/>
      <c r="J18"/>
      <c r="K18" s="29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75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5" sqref="$A5:$XFD20"/>
    </sheetView>
  </sheetViews>
  <sheetFormatPr defaultColWidth="9" defaultRowHeight="13.5"/>
  <cols>
    <col min="1" max="1" width="5.5" style="5" customWidth="1"/>
    <col min="2" max="2" width="16.9583333333333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775" style="5" customWidth="1"/>
    <col min="9" max="9" width="6.625" style="5" customWidth="1"/>
    <col min="10" max="10" width="8.375" style="5" customWidth="1"/>
    <col min="11" max="11" width="5.75" style="6" customWidth="1"/>
  </cols>
  <sheetData>
    <row r="1" ht="35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40" customHeight="1" spans="1:11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9" customHeight="1" spans="1:11">
      <c r="A3" s="31" t="s">
        <v>1</v>
      </c>
      <c r="B3" s="32" t="s">
        <v>2</v>
      </c>
      <c r="C3" s="31" t="s">
        <v>3</v>
      </c>
      <c r="D3" s="31"/>
      <c r="E3" s="31"/>
      <c r="F3" s="31"/>
      <c r="G3" s="32" t="s">
        <v>4</v>
      </c>
      <c r="H3" s="31" t="s">
        <v>5</v>
      </c>
      <c r="I3" s="31"/>
      <c r="J3" s="31"/>
      <c r="K3" s="32" t="s">
        <v>6</v>
      </c>
    </row>
    <row r="4" s="2" customFormat="1" ht="45" customHeight="1" spans="1:11">
      <c r="A4" s="32"/>
      <c r="B4" s="32"/>
      <c r="C4" s="32" t="s">
        <v>7</v>
      </c>
      <c r="D4" s="32" t="s">
        <v>8</v>
      </c>
      <c r="E4" s="32" t="s">
        <v>9</v>
      </c>
      <c r="F4" s="32" t="s">
        <v>10</v>
      </c>
      <c r="G4" s="32"/>
      <c r="H4" s="32" t="s">
        <v>11</v>
      </c>
      <c r="I4" s="32" t="s">
        <v>12</v>
      </c>
      <c r="J4" s="32" t="s">
        <v>13</v>
      </c>
      <c r="K4" s="32"/>
    </row>
    <row r="5" s="3" customFormat="1" ht="33" customHeight="1" spans="1:11">
      <c r="A5" s="33"/>
      <c r="B5" s="34" t="s">
        <v>14</v>
      </c>
      <c r="C5" s="20">
        <f>C6</f>
        <v>187.2895</v>
      </c>
      <c r="D5" s="20">
        <v>0</v>
      </c>
      <c r="E5" s="20">
        <f>F14+F20</f>
        <v>30.924</v>
      </c>
      <c r="F5" s="35">
        <f>C5+D5+E5</f>
        <v>218.2135</v>
      </c>
      <c r="G5" s="22"/>
      <c r="H5" s="31"/>
      <c r="I5" s="31"/>
      <c r="J5" s="37"/>
      <c r="K5" s="34"/>
    </row>
    <row r="6" s="3" customFormat="1" ht="33" customHeight="1" spans="1:11">
      <c r="A6" s="33" t="s">
        <v>15</v>
      </c>
      <c r="B6" s="34" t="s">
        <v>16</v>
      </c>
      <c r="C6" s="35">
        <v>187.2895</v>
      </c>
      <c r="D6" s="20">
        <v>0</v>
      </c>
      <c r="E6" s="20">
        <v>0</v>
      </c>
      <c r="F6" s="35">
        <f>C6+D6+E6</f>
        <v>187.2895</v>
      </c>
      <c r="G6" s="22">
        <f>F6/$F$5</f>
        <v>0.858285578115011</v>
      </c>
      <c r="H6" s="31"/>
      <c r="I6" s="31"/>
      <c r="J6" s="37"/>
      <c r="K6" s="34"/>
    </row>
    <row r="7" s="3" customFormat="1" ht="33" customHeight="1" spans="1:11">
      <c r="A7" s="31">
        <v>1</v>
      </c>
      <c r="B7" s="31" t="s">
        <v>32</v>
      </c>
      <c r="C7" s="36">
        <v>0.7341</v>
      </c>
      <c r="D7" s="20"/>
      <c r="E7" s="20"/>
      <c r="F7" s="36">
        <f>C7+D7+E7</f>
        <v>0.7341</v>
      </c>
      <c r="G7" s="22"/>
      <c r="H7" s="31" t="s">
        <v>18</v>
      </c>
      <c r="I7" s="31">
        <v>1.884</v>
      </c>
      <c r="J7" s="37">
        <f>F7/I7*10000</f>
        <v>3896.49681528662</v>
      </c>
      <c r="K7" s="34"/>
    </row>
    <row r="8" s="3" customFormat="1" ht="33" customHeight="1" spans="1:11">
      <c r="A8" s="31">
        <v>2</v>
      </c>
      <c r="B8" s="32" t="s">
        <v>17</v>
      </c>
      <c r="C8" s="36">
        <v>28.1052</v>
      </c>
      <c r="D8" s="27"/>
      <c r="E8" s="27"/>
      <c r="F8" s="36">
        <f t="shared" ref="F8:F20" si="0">C8+D8+E8</f>
        <v>28.1052</v>
      </c>
      <c r="G8" s="28"/>
      <c r="H8" s="31" t="s">
        <v>18</v>
      </c>
      <c r="I8" s="31">
        <v>1.884</v>
      </c>
      <c r="J8" s="37">
        <f t="shared" ref="J8:J13" si="1">F8/I8*10000</f>
        <v>149178.343949045</v>
      </c>
      <c r="K8" s="32"/>
    </row>
    <row r="9" s="4" customFormat="1" ht="33" customHeight="1" spans="1:11">
      <c r="A9" s="33">
        <v>3</v>
      </c>
      <c r="B9" s="32" t="s">
        <v>19</v>
      </c>
      <c r="C9" s="36">
        <v>112.8939</v>
      </c>
      <c r="D9" s="27"/>
      <c r="E9" s="27"/>
      <c r="F9" s="36">
        <f t="shared" si="0"/>
        <v>112.8939</v>
      </c>
      <c r="G9" s="28"/>
      <c r="H9" s="31" t="s">
        <v>18</v>
      </c>
      <c r="I9" s="31">
        <v>1.884</v>
      </c>
      <c r="J9" s="37">
        <f t="shared" si="1"/>
        <v>599224.522292994</v>
      </c>
      <c r="K9" s="32"/>
    </row>
    <row r="10" s="4" customFormat="1" ht="33" customHeight="1" spans="1:11">
      <c r="A10" s="31">
        <v>4</v>
      </c>
      <c r="B10" s="32" t="s">
        <v>33</v>
      </c>
      <c r="C10" s="36">
        <v>16.1205</v>
      </c>
      <c r="D10" s="27"/>
      <c r="E10" s="27"/>
      <c r="F10" s="36">
        <f t="shared" si="0"/>
        <v>16.1205</v>
      </c>
      <c r="G10" s="28"/>
      <c r="H10" s="31" t="s">
        <v>18</v>
      </c>
      <c r="I10" s="31">
        <v>1.884</v>
      </c>
      <c r="J10" s="37">
        <f t="shared" si="1"/>
        <v>85565.2866242038</v>
      </c>
      <c r="K10" s="32"/>
    </row>
    <row r="11" s="4" customFormat="1" ht="33" customHeight="1" spans="1:11">
      <c r="A11" s="33">
        <v>5</v>
      </c>
      <c r="B11" s="32" t="s">
        <v>34</v>
      </c>
      <c r="C11" s="36">
        <v>11.6877</v>
      </c>
      <c r="D11" s="27"/>
      <c r="E11" s="27"/>
      <c r="F11" s="36">
        <f t="shared" si="0"/>
        <v>11.6877</v>
      </c>
      <c r="G11" s="28"/>
      <c r="H11" s="31" t="s">
        <v>35</v>
      </c>
      <c r="I11" s="31">
        <v>4</v>
      </c>
      <c r="J11" s="37">
        <f t="shared" si="1"/>
        <v>29219.25</v>
      </c>
      <c r="K11" s="32"/>
    </row>
    <row r="12" s="4" customFormat="1" ht="33" customHeight="1" spans="1:11">
      <c r="A12" s="31">
        <v>6</v>
      </c>
      <c r="B12" s="32" t="s">
        <v>20</v>
      </c>
      <c r="C12" s="36">
        <v>6.3578</v>
      </c>
      <c r="D12" s="27"/>
      <c r="E12" s="27"/>
      <c r="F12" s="36">
        <f t="shared" si="0"/>
        <v>6.3578</v>
      </c>
      <c r="G12" s="28"/>
      <c r="H12" s="31" t="s">
        <v>18</v>
      </c>
      <c r="I12" s="31">
        <v>1.884</v>
      </c>
      <c r="J12" s="37">
        <f t="shared" si="1"/>
        <v>33746.2845010616</v>
      </c>
      <c r="K12" s="32"/>
    </row>
    <row r="13" s="4" customFormat="1" ht="33" customHeight="1" spans="1:11">
      <c r="A13" s="33">
        <v>7</v>
      </c>
      <c r="B13" s="32" t="s">
        <v>21</v>
      </c>
      <c r="C13" s="36">
        <v>11.39</v>
      </c>
      <c r="D13" s="27"/>
      <c r="E13" s="27"/>
      <c r="F13" s="36">
        <f t="shared" si="0"/>
        <v>11.39</v>
      </c>
      <c r="G13" s="28"/>
      <c r="H13" s="31" t="s">
        <v>18</v>
      </c>
      <c r="I13" s="31">
        <v>1.884</v>
      </c>
      <c r="J13" s="37">
        <f t="shared" si="1"/>
        <v>60456.4755838641</v>
      </c>
      <c r="K13" s="32"/>
    </row>
    <row r="14" s="4" customFormat="1" ht="33" customHeight="1" spans="1:11">
      <c r="A14" s="33" t="s">
        <v>22</v>
      </c>
      <c r="B14" s="34" t="s">
        <v>23</v>
      </c>
      <c r="C14" s="20">
        <v>0</v>
      </c>
      <c r="D14" s="20">
        <v>0</v>
      </c>
      <c r="E14" s="20">
        <v>20.5329</v>
      </c>
      <c r="F14" s="35">
        <f t="shared" si="0"/>
        <v>20.5329</v>
      </c>
      <c r="G14" s="22">
        <f t="shared" ref="G14:G20" si="2">F14/$F$5</f>
        <v>0.0940954615548534</v>
      </c>
      <c r="H14" s="31"/>
      <c r="I14" s="31"/>
      <c r="J14" s="37"/>
      <c r="K14" s="34"/>
    </row>
    <row r="15" s="4" customFormat="1" ht="33" customHeight="1" spans="1:11">
      <c r="A15" s="31">
        <v>1</v>
      </c>
      <c r="B15" s="32" t="s">
        <v>24</v>
      </c>
      <c r="C15" s="27"/>
      <c r="D15" s="27"/>
      <c r="E15" s="27">
        <v>14.8042</v>
      </c>
      <c r="F15" s="36">
        <f t="shared" si="0"/>
        <v>14.8042</v>
      </c>
      <c r="G15" s="28">
        <f t="shared" si="2"/>
        <v>0.0678427320032904</v>
      </c>
      <c r="H15" s="31"/>
      <c r="I15" s="31"/>
      <c r="J15" s="37"/>
      <c r="K15" s="32"/>
    </row>
    <row r="16" s="3" customFormat="1" ht="33" customHeight="1" spans="1:11">
      <c r="A16" s="31">
        <v>2</v>
      </c>
      <c r="B16" s="32" t="s">
        <v>25</v>
      </c>
      <c r="C16" s="27"/>
      <c r="D16" s="27"/>
      <c r="E16" s="27">
        <v>3.768</v>
      </c>
      <c r="F16" s="36">
        <f t="shared" si="0"/>
        <v>3.768</v>
      </c>
      <c r="G16" s="28">
        <f t="shared" si="2"/>
        <v>0.0172674926161764</v>
      </c>
      <c r="H16" s="31"/>
      <c r="I16" s="31"/>
      <c r="J16" s="37"/>
      <c r="K16" s="32"/>
    </row>
    <row r="17" s="3" customFormat="1" ht="33" customHeight="1" spans="1:11">
      <c r="A17" s="31">
        <v>3</v>
      </c>
      <c r="B17" s="32" t="s">
        <v>26</v>
      </c>
      <c r="C17" s="27"/>
      <c r="D17" s="27"/>
      <c r="E17" s="27">
        <v>0.6652</v>
      </c>
      <c r="F17" s="36">
        <f t="shared" si="0"/>
        <v>0.6652</v>
      </c>
      <c r="G17" s="28">
        <f t="shared" si="2"/>
        <v>0.00304839068160311</v>
      </c>
      <c r="H17" s="31"/>
      <c r="I17" s="31"/>
      <c r="J17" s="37"/>
      <c r="K17" s="32"/>
    </row>
    <row r="18" s="3" customFormat="1" ht="33" customHeight="1" spans="1:11">
      <c r="A18" s="31">
        <v>4</v>
      </c>
      <c r="B18" s="32" t="s">
        <v>36</v>
      </c>
      <c r="C18" s="27"/>
      <c r="D18" s="27"/>
      <c r="E18" s="27">
        <v>0.5463</v>
      </c>
      <c r="F18" s="36">
        <f t="shared" si="0"/>
        <v>0.5463</v>
      </c>
      <c r="G18" s="28">
        <f t="shared" si="2"/>
        <v>0.00250351146927207</v>
      </c>
      <c r="H18" s="31"/>
      <c r="I18" s="31"/>
      <c r="J18" s="37"/>
      <c r="K18" s="32"/>
    </row>
    <row r="19" s="4" customFormat="1" ht="33" customHeight="1" spans="1:11">
      <c r="A19" s="31">
        <v>5</v>
      </c>
      <c r="B19" s="32" t="s">
        <v>27</v>
      </c>
      <c r="C19" s="27"/>
      <c r="D19" s="27"/>
      <c r="E19" s="27">
        <v>0.7491</v>
      </c>
      <c r="F19" s="36">
        <f t="shared" si="0"/>
        <v>0.7491</v>
      </c>
      <c r="G19" s="28">
        <f t="shared" si="2"/>
        <v>0.00343287651772232</v>
      </c>
      <c r="H19" s="31"/>
      <c r="I19" s="31"/>
      <c r="J19" s="37"/>
      <c r="K19" s="32"/>
    </row>
    <row r="20" s="4" customFormat="1" ht="33" customHeight="1" spans="1:11">
      <c r="A20" s="33" t="s">
        <v>28</v>
      </c>
      <c r="B20" s="34" t="s">
        <v>29</v>
      </c>
      <c r="C20" s="20">
        <v>0</v>
      </c>
      <c r="D20" s="20">
        <v>0</v>
      </c>
      <c r="E20" s="20">
        <v>10.3911</v>
      </c>
      <c r="F20" s="35">
        <f t="shared" si="0"/>
        <v>10.3911</v>
      </c>
      <c r="G20" s="22">
        <f t="shared" si="2"/>
        <v>0.0476189603301354</v>
      </c>
      <c r="H20" s="31"/>
      <c r="I20" s="31"/>
      <c r="J20" s="37"/>
      <c r="K20" s="34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  <row r="23" spans="1:11">
      <c r="A23"/>
      <c r="B23" s="29"/>
      <c r="C23"/>
      <c r="D23"/>
      <c r="E23"/>
      <c r="F23"/>
      <c r="G23"/>
      <c r="H23"/>
      <c r="I23"/>
      <c r="J23"/>
      <c r="K23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1.22013888888889" bottom="0.59027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3" workbookViewId="0">
      <selection activeCell="C18" sqref="C18"/>
    </sheetView>
  </sheetViews>
  <sheetFormatPr defaultColWidth="9" defaultRowHeight="13.5"/>
  <cols>
    <col min="1" max="1" width="5.5" style="5" customWidth="1"/>
    <col min="2" max="2" width="16.9583333333333" style="6" customWidth="1"/>
    <col min="3" max="3" width="6.75" style="5" customWidth="1"/>
    <col min="4" max="4" width="7.59166666666667" style="5" customWidth="1"/>
    <col min="5" max="5" width="6.25" style="5" customWidth="1"/>
    <col min="6" max="6" width="8.5" style="5" customWidth="1"/>
    <col min="7" max="7" width="8.375" style="5" customWidth="1"/>
    <col min="8" max="8" width="6.95833333333333" style="5" customWidth="1"/>
    <col min="9" max="9" width="6.625" style="5" customWidth="1"/>
    <col min="10" max="10" width="8.375" style="5" customWidth="1"/>
    <col min="11" max="11" width="5.75" style="6" customWidth="1"/>
  </cols>
  <sheetData>
    <row r="1" ht="42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7" customHeight="1" spans="1:11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7" customHeight="1" spans="1:11">
      <c r="A3" s="10" t="s">
        <v>1</v>
      </c>
      <c r="B3" s="11" t="s">
        <v>2</v>
      </c>
      <c r="C3" s="12" t="s">
        <v>3</v>
      </c>
      <c r="D3" s="13"/>
      <c r="E3" s="13"/>
      <c r="F3" s="14"/>
      <c r="G3" s="11" t="s">
        <v>4</v>
      </c>
      <c r="H3" s="12" t="s">
        <v>5</v>
      </c>
      <c r="I3" s="13"/>
      <c r="J3" s="14"/>
      <c r="K3" s="11" t="s">
        <v>6</v>
      </c>
    </row>
    <row r="4" s="2" customFormat="1" ht="43.5" customHeight="1" spans="1:11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6"/>
      <c r="H4" s="17" t="s">
        <v>11</v>
      </c>
      <c r="I4" s="17" t="s">
        <v>12</v>
      </c>
      <c r="J4" s="17" t="s">
        <v>13</v>
      </c>
      <c r="K4" s="16"/>
    </row>
    <row r="5" s="3" customFormat="1" ht="35" customHeight="1" spans="1:11">
      <c r="A5" s="18"/>
      <c r="B5" s="19" t="s">
        <v>14</v>
      </c>
      <c r="C5" s="20">
        <f>C6</f>
        <v>154.6746</v>
      </c>
      <c r="D5" s="20">
        <v>0</v>
      </c>
      <c r="E5" s="20">
        <f>F14+F20</f>
        <v>26.3918</v>
      </c>
      <c r="F5" s="21">
        <f>C5+D5+E5</f>
        <v>181.0664</v>
      </c>
      <c r="G5" s="22"/>
      <c r="H5" s="23"/>
      <c r="I5" s="23"/>
      <c r="J5" s="30"/>
      <c r="K5" s="19"/>
    </row>
    <row r="6" s="3" customFormat="1" ht="35" customHeight="1" spans="1:11">
      <c r="A6" s="18" t="s">
        <v>15</v>
      </c>
      <c r="B6" s="19" t="s">
        <v>16</v>
      </c>
      <c r="C6" s="24">
        <v>154.6746</v>
      </c>
      <c r="D6" s="20">
        <v>0</v>
      </c>
      <c r="E6" s="20">
        <v>0</v>
      </c>
      <c r="F6" s="21">
        <f>C6+D6+E6</f>
        <v>154.6746</v>
      </c>
      <c r="G6" s="22">
        <f>F6/$F$5</f>
        <v>0.854242421564686</v>
      </c>
      <c r="H6" s="23"/>
      <c r="I6" s="23"/>
      <c r="J6" s="30"/>
      <c r="K6" s="19"/>
    </row>
    <row r="7" s="3" customFormat="1" ht="35" customHeight="1" spans="1:11">
      <c r="A7" s="23">
        <v>1</v>
      </c>
      <c r="B7" s="17" t="s">
        <v>32</v>
      </c>
      <c r="C7" s="25">
        <v>0.7339</v>
      </c>
      <c r="D7" s="20"/>
      <c r="E7" s="20"/>
      <c r="F7" s="26">
        <f>C7+D7+E7</f>
        <v>0.7339</v>
      </c>
      <c r="G7" s="22"/>
      <c r="H7" s="23" t="s">
        <v>18</v>
      </c>
      <c r="I7" s="23">
        <v>1.837</v>
      </c>
      <c r="J7" s="30">
        <f>F7/I7*10000</f>
        <v>3995.10070767556</v>
      </c>
      <c r="K7" s="19"/>
    </row>
    <row r="8" s="3" customFormat="1" ht="35" customHeight="1" spans="1:11">
      <c r="A8" s="23">
        <v>2</v>
      </c>
      <c r="B8" s="17" t="s">
        <v>17</v>
      </c>
      <c r="C8" s="25">
        <v>14.7254</v>
      </c>
      <c r="D8" s="27"/>
      <c r="E8" s="27"/>
      <c r="F8" s="26">
        <f t="shared" ref="F8:F20" si="0">C8+D8+E8</f>
        <v>14.7254</v>
      </c>
      <c r="G8" s="28"/>
      <c r="H8" s="23" t="s">
        <v>18</v>
      </c>
      <c r="I8" s="23">
        <v>1.837</v>
      </c>
      <c r="J8" s="30">
        <f>F8/I8*10000</f>
        <v>80160.0435492651</v>
      </c>
      <c r="K8" s="17"/>
    </row>
    <row r="9" s="4" customFormat="1" ht="35" customHeight="1" spans="1:11">
      <c r="A9" s="23">
        <v>3</v>
      </c>
      <c r="B9" s="17" t="s">
        <v>19</v>
      </c>
      <c r="C9" s="25">
        <v>99.9572</v>
      </c>
      <c r="D9" s="27"/>
      <c r="E9" s="27"/>
      <c r="F9" s="26">
        <f t="shared" si="0"/>
        <v>99.9572</v>
      </c>
      <c r="G9" s="28"/>
      <c r="H9" s="23" t="s">
        <v>18</v>
      </c>
      <c r="I9" s="23">
        <v>1.837</v>
      </c>
      <c r="J9" s="30">
        <f>F9/I9*10000</f>
        <v>544132.825258574</v>
      </c>
      <c r="K9" s="17"/>
    </row>
    <row r="10" s="4" customFormat="1" ht="35" customHeight="1" spans="1:11">
      <c r="A10" s="23">
        <v>4</v>
      </c>
      <c r="B10" s="17" t="s">
        <v>33</v>
      </c>
      <c r="C10" s="25">
        <v>14.6382</v>
      </c>
      <c r="D10" s="27"/>
      <c r="E10" s="27"/>
      <c r="F10" s="26">
        <f t="shared" si="0"/>
        <v>14.6382</v>
      </c>
      <c r="G10" s="28"/>
      <c r="H10" s="23" t="s">
        <v>18</v>
      </c>
      <c r="I10" s="23">
        <v>1.837</v>
      </c>
      <c r="J10" s="30">
        <f t="shared" ref="J10:J13" si="1">F10/I10*10000</f>
        <v>79685.3565596081</v>
      </c>
      <c r="K10" s="17"/>
    </row>
    <row r="11" s="4" customFormat="1" ht="35" customHeight="1" spans="1:11">
      <c r="A11" s="23">
        <v>5</v>
      </c>
      <c r="B11" s="17" t="s">
        <v>34</v>
      </c>
      <c r="C11" s="25">
        <v>12.3197</v>
      </c>
      <c r="D11" s="27"/>
      <c r="E11" s="27"/>
      <c r="F11" s="26">
        <f t="shared" si="0"/>
        <v>12.3197</v>
      </c>
      <c r="G11" s="28"/>
      <c r="H11" s="23" t="s">
        <v>35</v>
      </c>
      <c r="I11" s="23">
        <v>14</v>
      </c>
      <c r="J11" s="30">
        <f t="shared" si="1"/>
        <v>8799.78571428571</v>
      </c>
      <c r="K11" s="17"/>
    </row>
    <row r="12" s="4" customFormat="1" ht="35" customHeight="1" spans="1:11">
      <c r="A12" s="23">
        <v>6</v>
      </c>
      <c r="B12" s="17" t="s">
        <v>20</v>
      </c>
      <c r="C12" s="25">
        <v>2.9537</v>
      </c>
      <c r="D12" s="27"/>
      <c r="E12" s="27"/>
      <c r="F12" s="26">
        <f t="shared" si="0"/>
        <v>2.9537</v>
      </c>
      <c r="G12" s="28"/>
      <c r="H12" s="23" t="s">
        <v>18</v>
      </c>
      <c r="I12" s="23">
        <v>1.837</v>
      </c>
      <c r="J12" s="30">
        <f t="shared" si="1"/>
        <v>16078.9330430049</v>
      </c>
      <c r="K12" s="17"/>
    </row>
    <row r="13" s="4" customFormat="1" ht="35" customHeight="1" spans="1:11">
      <c r="A13" s="23">
        <v>7</v>
      </c>
      <c r="B13" s="17" t="s">
        <v>21</v>
      </c>
      <c r="C13" s="25">
        <v>9.3461</v>
      </c>
      <c r="D13" s="27"/>
      <c r="E13" s="27"/>
      <c r="F13" s="26">
        <f t="shared" si="0"/>
        <v>9.3461</v>
      </c>
      <c r="G13" s="28"/>
      <c r="H13" s="23" t="s">
        <v>18</v>
      </c>
      <c r="I13" s="23">
        <v>1.837</v>
      </c>
      <c r="J13" s="30">
        <f t="shared" si="1"/>
        <v>50876.9733260751</v>
      </c>
      <c r="K13" s="17"/>
    </row>
    <row r="14" s="3" customFormat="1" ht="35" customHeight="1" spans="1:11">
      <c r="A14" s="18" t="s">
        <v>22</v>
      </c>
      <c r="B14" s="19" t="s">
        <v>23</v>
      </c>
      <c r="C14" s="20">
        <v>0</v>
      </c>
      <c r="D14" s="20">
        <v>0</v>
      </c>
      <c r="E14" s="20">
        <v>17.7696</v>
      </c>
      <c r="F14" s="21">
        <f t="shared" si="0"/>
        <v>17.7696</v>
      </c>
      <c r="G14" s="22">
        <f t="shared" ref="G14:G20" si="2">F14/$F$5</f>
        <v>0.0981385834147031</v>
      </c>
      <c r="H14" s="23"/>
      <c r="I14" s="23"/>
      <c r="J14" s="30"/>
      <c r="K14" s="19"/>
    </row>
    <row r="15" s="3" customFormat="1" ht="35" customHeight="1" spans="1:11">
      <c r="A15" s="23">
        <v>1</v>
      </c>
      <c r="B15" s="17" t="s">
        <v>24</v>
      </c>
      <c r="C15" s="27"/>
      <c r="D15" s="27"/>
      <c r="E15" s="27">
        <v>12.2931</v>
      </c>
      <c r="F15" s="26">
        <f t="shared" si="0"/>
        <v>12.2931</v>
      </c>
      <c r="G15" s="28">
        <f t="shared" si="2"/>
        <v>0.0678927730379573</v>
      </c>
      <c r="H15" s="23"/>
      <c r="I15" s="23"/>
      <c r="J15" s="30"/>
      <c r="K15" s="17"/>
    </row>
    <row r="16" s="4" customFormat="1" ht="35" customHeight="1" spans="1:11">
      <c r="A16" s="23">
        <v>2</v>
      </c>
      <c r="B16" s="17" t="s">
        <v>25</v>
      </c>
      <c r="C16" s="27"/>
      <c r="D16" s="27"/>
      <c r="E16" s="27">
        <v>3.674</v>
      </c>
      <c r="F16" s="26">
        <f t="shared" si="0"/>
        <v>3.674</v>
      </c>
      <c r="G16" s="28">
        <f t="shared" si="2"/>
        <v>0.0202908988083929</v>
      </c>
      <c r="H16" s="23"/>
      <c r="I16" s="23"/>
      <c r="J16" s="30"/>
      <c r="K16" s="17"/>
    </row>
    <row r="17" s="4" customFormat="1" ht="35" customHeight="1" spans="1:11">
      <c r="A17" s="23">
        <v>3</v>
      </c>
      <c r="B17" s="17" t="s">
        <v>26</v>
      </c>
      <c r="C17" s="27"/>
      <c r="D17" s="27"/>
      <c r="E17" s="27">
        <v>0.6511</v>
      </c>
      <c r="F17" s="26">
        <f t="shared" si="0"/>
        <v>0.6511</v>
      </c>
      <c r="G17" s="28">
        <f t="shared" si="2"/>
        <v>0.00359591840341444</v>
      </c>
      <c r="H17" s="23"/>
      <c r="I17" s="23"/>
      <c r="J17" s="30"/>
      <c r="K17" s="17"/>
    </row>
    <row r="18" s="4" customFormat="1" ht="35" customHeight="1" spans="1:11">
      <c r="A18" s="23">
        <v>4</v>
      </c>
      <c r="B18" s="17" t="s">
        <v>36</v>
      </c>
      <c r="C18" s="27"/>
      <c r="D18" s="27"/>
      <c r="E18" s="27">
        <v>0.5327</v>
      </c>
      <c r="F18" s="26">
        <f t="shared" si="0"/>
        <v>0.5327</v>
      </c>
      <c r="G18" s="28">
        <f t="shared" si="2"/>
        <v>0.00294201464214233</v>
      </c>
      <c r="H18" s="23"/>
      <c r="I18" s="23"/>
      <c r="J18" s="30"/>
      <c r="K18" s="17"/>
    </row>
    <row r="19" s="3" customFormat="1" ht="35" customHeight="1" spans="1:11">
      <c r="A19" s="23">
        <v>5</v>
      </c>
      <c r="B19" s="17" t="s">
        <v>27</v>
      </c>
      <c r="C19" s="27"/>
      <c r="D19" s="27"/>
      <c r="E19" s="27">
        <v>0.6186</v>
      </c>
      <c r="F19" s="26">
        <f t="shared" si="0"/>
        <v>0.6186</v>
      </c>
      <c r="G19" s="28">
        <f t="shared" si="2"/>
        <v>0.0034164262392139</v>
      </c>
      <c r="H19" s="23"/>
      <c r="I19" s="23"/>
      <c r="J19" s="30"/>
      <c r="K19" s="17"/>
    </row>
    <row r="20" ht="35" customHeight="1" spans="1:11">
      <c r="A20" s="18" t="s">
        <v>28</v>
      </c>
      <c r="B20" s="19" t="s">
        <v>29</v>
      </c>
      <c r="C20" s="20">
        <v>0</v>
      </c>
      <c r="D20" s="20">
        <v>0</v>
      </c>
      <c r="E20" s="20">
        <v>8.6222</v>
      </c>
      <c r="F20" s="21">
        <f t="shared" si="0"/>
        <v>8.6222</v>
      </c>
      <c r="G20" s="22">
        <f t="shared" si="2"/>
        <v>0.0476189950206112</v>
      </c>
      <c r="H20" s="23"/>
      <c r="I20" s="23"/>
      <c r="J20" s="30"/>
      <c r="K20" s="19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1.22013888888889" bottom="0.590277777777778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3" workbookViewId="0">
      <selection activeCell="B17" sqref="B17"/>
    </sheetView>
  </sheetViews>
  <sheetFormatPr defaultColWidth="9" defaultRowHeight="13.5"/>
  <cols>
    <col min="1" max="1" width="5.5" style="5" customWidth="1"/>
    <col min="2" max="2" width="18.42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95833333333333" style="5" customWidth="1"/>
    <col min="9" max="9" width="6.625" style="5" customWidth="1"/>
    <col min="10" max="10" width="8.375" style="5" customWidth="1"/>
    <col min="11" max="11" width="5.75" style="6" customWidth="1"/>
  </cols>
  <sheetData>
    <row r="1" ht="36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6" customHeight="1" spans="1:11">
      <c r="A2" s="9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5" customHeight="1" spans="1:11">
      <c r="A3" s="10" t="s">
        <v>1</v>
      </c>
      <c r="B3" s="11" t="s">
        <v>2</v>
      </c>
      <c r="C3" s="12" t="s">
        <v>3</v>
      </c>
      <c r="D3" s="13"/>
      <c r="E3" s="13"/>
      <c r="F3" s="14"/>
      <c r="G3" s="11" t="s">
        <v>4</v>
      </c>
      <c r="H3" s="12" t="s">
        <v>5</v>
      </c>
      <c r="I3" s="13"/>
      <c r="J3" s="14"/>
      <c r="K3" s="11" t="s">
        <v>6</v>
      </c>
    </row>
    <row r="4" s="2" customFormat="1" ht="39" customHeight="1" spans="1:11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6"/>
      <c r="H4" s="17" t="s">
        <v>11</v>
      </c>
      <c r="I4" s="17" t="s">
        <v>12</v>
      </c>
      <c r="J4" s="17" t="s">
        <v>13</v>
      </c>
      <c r="K4" s="16"/>
    </row>
    <row r="5" s="3" customFormat="1" ht="35" customHeight="1" spans="1:11">
      <c r="A5" s="18"/>
      <c r="B5" s="19" t="s">
        <v>14</v>
      </c>
      <c r="C5" s="20">
        <f>C6</f>
        <v>191.4585</v>
      </c>
      <c r="D5" s="20">
        <v>0</v>
      </c>
      <c r="E5" s="20">
        <f>F14+F20</f>
        <v>31.6083</v>
      </c>
      <c r="F5" s="21">
        <f t="shared" ref="F5:F20" si="0">C5+D5+E5</f>
        <v>223.0668</v>
      </c>
      <c r="G5" s="22"/>
      <c r="H5" s="23"/>
      <c r="I5" s="23"/>
      <c r="J5" s="30"/>
      <c r="K5" s="19"/>
    </row>
    <row r="6" s="3" customFormat="1" ht="35" customHeight="1" spans="1:11">
      <c r="A6" s="18" t="s">
        <v>15</v>
      </c>
      <c r="B6" s="19" t="s">
        <v>16</v>
      </c>
      <c r="C6" s="24">
        <v>191.4585</v>
      </c>
      <c r="D6" s="20">
        <v>0</v>
      </c>
      <c r="E6" s="20">
        <v>0</v>
      </c>
      <c r="F6" s="21">
        <f t="shared" si="0"/>
        <v>191.4585</v>
      </c>
      <c r="G6" s="22">
        <f>F6/$F$5</f>
        <v>0.858301190495403</v>
      </c>
      <c r="H6" s="23"/>
      <c r="I6" s="23"/>
      <c r="J6" s="30"/>
      <c r="K6" s="19"/>
    </row>
    <row r="7" s="3" customFormat="1" ht="35" customHeight="1" spans="1:11">
      <c r="A7" s="23">
        <v>1</v>
      </c>
      <c r="B7" s="17" t="s">
        <v>32</v>
      </c>
      <c r="C7" s="25">
        <v>0.7338</v>
      </c>
      <c r="D7" s="20"/>
      <c r="E7" s="20"/>
      <c r="F7" s="26">
        <f t="shared" si="0"/>
        <v>0.7338</v>
      </c>
      <c r="G7" s="22"/>
      <c r="H7" s="23" t="s">
        <v>18</v>
      </c>
      <c r="I7" s="23">
        <v>1.922</v>
      </c>
      <c r="J7" s="30">
        <f t="shared" ref="J7:J13" si="1">F7/I7*10000</f>
        <v>3817.89802289282</v>
      </c>
      <c r="K7" s="19"/>
    </row>
    <row r="8" s="3" customFormat="1" ht="35" customHeight="1" spans="1:11">
      <c r="A8" s="23">
        <v>2</v>
      </c>
      <c r="B8" s="17" t="s">
        <v>17</v>
      </c>
      <c r="C8" s="25">
        <v>36.879</v>
      </c>
      <c r="D8" s="27"/>
      <c r="E8" s="27"/>
      <c r="F8" s="26">
        <f t="shared" si="0"/>
        <v>36.879</v>
      </c>
      <c r="G8" s="28"/>
      <c r="H8" s="23" t="s">
        <v>18</v>
      </c>
      <c r="I8" s="23">
        <v>1.922</v>
      </c>
      <c r="J8" s="30">
        <f t="shared" si="1"/>
        <v>191878.25182102</v>
      </c>
      <c r="K8" s="17"/>
    </row>
    <row r="9" s="4" customFormat="1" ht="35" customHeight="1" spans="1:11">
      <c r="A9" s="23">
        <v>3</v>
      </c>
      <c r="B9" s="17" t="s">
        <v>19</v>
      </c>
      <c r="C9" s="25">
        <v>110.9185</v>
      </c>
      <c r="D9" s="27"/>
      <c r="E9" s="27"/>
      <c r="F9" s="26">
        <f t="shared" si="0"/>
        <v>110.9185</v>
      </c>
      <c r="G9" s="28"/>
      <c r="H9" s="23" t="s">
        <v>18</v>
      </c>
      <c r="I9" s="23">
        <v>1.922</v>
      </c>
      <c r="J9" s="30">
        <f t="shared" si="1"/>
        <v>577099.375650364</v>
      </c>
      <c r="K9" s="17"/>
    </row>
    <row r="10" s="4" customFormat="1" ht="35" customHeight="1" spans="1:11">
      <c r="A10" s="23">
        <v>4</v>
      </c>
      <c r="B10" s="17" t="s">
        <v>33</v>
      </c>
      <c r="C10" s="25">
        <v>22.5181</v>
      </c>
      <c r="D10" s="27"/>
      <c r="E10" s="27"/>
      <c r="F10" s="26">
        <f t="shared" si="0"/>
        <v>22.5181</v>
      </c>
      <c r="G10" s="28"/>
      <c r="H10" s="23" t="s">
        <v>18</v>
      </c>
      <c r="I10" s="23">
        <v>1.922</v>
      </c>
      <c r="J10" s="30">
        <f t="shared" si="1"/>
        <v>117159.729448491</v>
      </c>
      <c r="K10" s="17"/>
    </row>
    <row r="11" s="4" customFormat="1" ht="35" customHeight="1" spans="1:11">
      <c r="A11" s="23">
        <v>5</v>
      </c>
      <c r="B11" s="17" t="s">
        <v>34</v>
      </c>
      <c r="C11" s="25">
        <v>5.6821</v>
      </c>
      <c r="D11" s="27"/>
      <c r="E11" s="27"/>
      <c r="F11" s="26">
        <f t="shared" si="0"/>
        <v>5.6821</v>
      </c>
      <c r="G11" s="28"/>
      <c r="H11" s="23" t="s">
        <v>35</v>
      </c>
      <c r="I11" s="23">
        <v>5</v>
      </c>
      <c r="J11" s="30">
        <f t="shared" si="1"/>
        <v>11364.2</v>
      </c>
      <c r="K11" s="17"/>
    </row>
    <row r="12" s="4" customFormat="1" ht="35" customHeight="1" spans="1:11">
      <c r="A12" s="23">
        <v>6</v>
      </c>
      <c r="B12" s="17" t="s">
        <v>20</v>
      </c>
      <c r="C12" s="25">
        <v>3.0763</v>
      </c>
      <c r="D12" s="27"/>
      <c r="E12" s="27"/>
      <c r="F12" s="26">
        <f t="shared" si="0"/>
        <v>3.0763</v>
      </c>
      <c r="G12" s="28"/>
      <c r="H12" s="23" t="s">
        <v>18</v>
      </c>
      <c r="I12" s="23">
        <v>1.922</v>
      </c>
      <c r="J12" s="30">
        <f t="shared" si="1"/>
        <v>16005.7232049948</v>
      </c>
      <c r="K12" s="17"/>
    </row>
    <row r="13" s="4" customFormat="1" ht="35" customHeight="1" spans="1:11">
      <c r="A13" s="23">
        <v>7</v>
      </c>
      <c r="B13" s="17" t="s">
        <v>21</v>
      </c>
      <c r="C13" s="25">
        <v>11.6505</v>
      </c>
      <c r="D13" s="27"/>
      <c r="E13" s="27"/>
      <c r="F13" s="26">
        <f t="shared" si="0"/>
        <v>11.6505</v>
      </c>
      <c r="G13" s="28"/>
      <c r="H13" s="23" t="s">
        <v>18</v>
      </c>
      <c r="I13" s="23">
        <v>1.922</v>
      </c>
      <c r="J13" s="30">
        <f t="shared" si="1"/>
        <v>60616.5452653486</v>
      </c>
      <c r="K13" s="17"/>
    </row>
    <row r="14" s="3" customFormat="1" ht="35" customHeight="1" spans="1:11">
      <c r="A14" s="18" t="s">
        <v>22</v>
      </c>
      <c r="B14" s="19" t="s">
        <v>23</v>
      </c>
      <c r="C14" s="20">
        <v>0</v>
      </c>
      <c r="D14" s="20">
        <v>0</v>
      </c>
      <c r="E14" s="20">
        <v>20.9861</v>
      </c>
      <c r="F14" s="21">
        <f t="shared" si="0"/>
        <v>20.9861</v>
      </c>
      <c r="G14" s="22">
        <f t="shared" ref="G14:G20" si="2">F14/$F$5</f>
        <v>0.0940798899701793</v>
      </c>
      <c r="H14" s="23"/>
      <c r="I14" s="23"/>
      <c r="J14" s="30"/>
      <c r="K14" s="19"/>
    </row>
    <row r="15" s="3" customFormat="1" ht="35" customHeight="1" spans="1:11">
      <c r="A15" s="23">
        <v>1</v>
      </c>
      <c r="B15" s="17" t="s">
        <v>24</v>
      </c>
      <c r="C15" s="27"/>
      <c r="D15" s="27"/>
      <c r="E15" s="27">
        <v>15.1423</v>
      </c>
      <c r="F15" s="26">
        <f t="shared" si="0"/>
        <v>15.1423</v>
      </c>
      <c r="G15" s="28">
        <f t="shared" si="2"/>
        <v>0.0678823563165832</v>
      </c>
      <c r="H15" s="23"/>
      <c r="I15" s="23"/>
      <c r="J15" s="30"/>
      <c r="K15" s="17"/>
    </row>
    <row r="16" s="4" customFormat="1" ht="35" customHeight="1" spans="1:11">
      <c r="A16" s="23">
        <v>2</v>
      </c>
      <c r="B16" s="17" t="s">
        <v>25</v>
      </c>
      <c r="C16" s="27"/>
      <c r="D16" s="27"/>
      <c r="E16" s="27">
        <v>3.844</v>
      </c>
      <c r="F16" s="26">
        <f t="shared" si="0"/>
        <v>3.844</v>
      </c>
      <c r="G16" s="28">
        <f t="shared" si="2"/>
        <v>0.0172325061371751</v>
      </c>
      <c r="H16" s="23"/>
      <c r="I16" s="23"/>
      <c r="J16" s="30"/>
      <c r="K16" s="17"/>
    </row>
    <row r="17" s="4" customFormat="1" ht="35" customHeight="1" spans="1:11">
      <c r="A17" s="23">
        <v>3</v>
      </c>
      <c r="B17" s="17" t="s">
        <v>26</v>
      </c>
      <c r="C17" s="27"/>
      <c r="D17" s="27"/>
      <c r="E17" s="27">
        <v>0.6766</v>
      </c>
      <c r="F17" s="26">
        <f t="shared" si="0"/>
        <v>0.6766</v>
      </c>
      <c r="G17" s="28">
        <f t="shared" si="2"/>
        <v>0.00303317212601786</v>
      </c>
      <c r="H17" s="23"/>
      <c r="I17" s="23"/>
      <c r="J17" s="30"/>
      <c r="K17" s="17"/>
    </row>
    <row r="18" s="4" customFormat="1" ht="35" customHeight="1" spans="1:11">
      <c r="A18" s="23">
        <v>4</v>
      </c>
      <c r="B18" s="17" t="s">
        <v>36</v>
      </c>
      <c r="C18" s="27"/>
      <c r="D18" s="27"/>
      <c r="E18" s="27">
        <v>0.5573</v>
      </c>
      <c r="F18" s="26">
        <f t="shared" si="0"/>
        <v>0.5573</v>
      </c>
      <c r="G18" s="28">
        <f t="shared" si="2"/>
        <v>0.00249835475292603</v>
      </c>
      <c r="H18" s="23"/>
      <c r="I18" s="23"/>
      <c r="J18" s="30"/>
      <c r="K18" s="17"/>
    </row>
    <row r="19" s="3" customFormat="1" ht="35" customHeight="1" spans="1:11">
      <c r="A19" s="23">
        <v>5</v>
      </c>
      <c r="B19" s="17" t="s">
        <v>27</v>
      </c>
      <c r="C19" s="27"/>
      <c r="D19" s="27"/>
      <c r="E19" s="27">
        <v>0.7658</v>
      </c>
      <c r="F19" s="26">
        <f t="shared" si="0"/>
        <v>0.7658</v>
      </c>
      <c r="G19" s="28">
        <f t="shared" si="2"/>
        <v>0.00343305234127176</v>
      </c>
      <c r="H19" s="23"/>
      <c r="I19" s="23"/>
      <c r="J19" s="30"/>
      <c r="K19" s="17"/>
    </row>
    <row r="20" ht="35" customHeight="1" spans="1:11">
      <c r="A20" s="18" t="s">
        <v>28</v>
      </c>
      <c r="B20" s="19" t="s">
        <v>29</v>
      </c>
      <c r="C20" s="20">
        <v>0</v>
      </c>
      <c r="D20" s="20">
        <v>0</v>
      </c>
      <c r="E20" s="20">
        <v>10.6222</v>
      </c>
      <c r="F20" s="21">
        <f t="shared" si="0"/>
        <v>10.6222</v>
      </c>
      <c r="G20" s="22">
        <f t="shared" si="2"/>
        <v>0.0476189195344175</v>
      </c>
      <c r="H20" s="23"/>
      <c r="I20" s="23"/>
      <c r="J20" s="30"/>
      <c r="K20" s="19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1.22013888888889" bottom="0.590277777777778" header="0.5" footer="0.5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16" sqref="O16"/>
    </sheetView>
  </sheetViews>
  <sheetFormatPr defaultColWidth="9" defaultRowHeight="13.5"/>
  <cols>
    <col min="1" max="1" width="5.5" style="5" customWidth="1"/>
    <col min="2" max="2" width="18.0583333333333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25" style="5" customWidth="1"/>
    <col min="9" max="9" width="6.625" style="5" customWidth="1"/>
    <col min="10" max="10" width="8.375" style="5" customWidth="1"/>
    <col min="11" max="11" width="5.75" style="6" customWidth="1"/>
  </cols>
  <sheetData>
    <row r="1" ht="36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1" customHeight="1" spans="1:11">
      <c r="A2" s="9" t="s">
        <v>39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4" customHeight="1" spans="1:11">
      <c r="A3" s="10" t="s">
        <v>1</v>
      </c>
      <c r="B3" s="11" t="s">
        <v>2</v>
      </c>
      <c r="C3" s="12" t="s">
        <v>3</v>
      </c>
      <c r="D3" s="13"/>
      <c r="E3" s="13"/>
      <c r="F3" s="14"/>
      <c r="G3" s="11" t="s">
        <v>4</v>
      </c>
      <c r="H3" s="12" t="s">
        <v>5</v>
      </c>
      <c r="I3" s="13"/>
      <c r="J3" s="14"/>
      <c r="K3" s="11" t="s">
        <v>6</v>
      </c>
    </row>
    <row r="4" s="2" customFormat="1" ht="40" customHeight="1" spans="1:11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6"/>
      <c r="H4" s="17" t="s">
        <v>11</v>
      </c>
      <c r="I4" s="17" t="s">
        <v>12</v>
      </c>
      <c r="J4" s="17" t="s">
        <v>13</v>
      </c>
      <c r="K4" s="16"/>
    </row>
    <row r="5" s="3" customFormat="1" ht="34" customHeight="1" spans="1:11">
      <c r="A5" s="18"/>
      <c r="B5" s="19" t="s">
        <v>14</v>
      </c>
      <c r="C5" s="20">
        <f>C6</f>
        <v>279.7342</v>
      </c>
      <c r="D5" s="20">
        <v>0</v>
      </c>
      <c r="E5" s="20">
        <f>F14+F20</f>
        <v>48.3231</v>
      </c>
      <c r="F5" s="21">
        <v>328</v>
      </c>
      <c r="G5" s="22"/>
      <c r="H5" s="23"/>
      <c r="I5" s="23"/>
      <c r="J5" s="30"/>
      <c r="K5" s="19"/>
    </row>
    <row r="6" s="3" customFormat="1" ht="34" customHeight="1" spans="1:11">
      <c r="A6" s="18" t="s">
        <v>15</v>
      </c>
      <c r="B6" s="19" t="s">
        <v>16</v>
      </c>
      <c r="C6" s="24">
        <v>279.7342</v>
      </c>
      <c r="D6" s="20">
        <v>0</v>
      </c>
      <c r="E6" s="20">
        <v>0</v>
      </c>
      <c r="F6" s="21">
        <f t="shared" ref="F5:F20" si="0">C6+D6+E6</f>
        <v>279.7342</v>
      </c>
      <c r="G6" s="22">
        <f>F6/$F$5</f>
        <v>0.852848170731707</v>
      </c>
      <c r="H6" s="23"/>
      <c r="I6" s="23"/>
      <c r="J6" s="30"/>
      <c r="K6" s="19"/>
    </row>
    <row r="7" s="3" customFormat="1" ht="34" customHeight="1" spans="1:11">
      <c r="A7" s="23">
        <v>1</v>
      </c>
      <c r="B7" s="17" t="s">
        <v>32</v>
      </c>
      <c r="C7" s="25">
        <v>7.4845</v>
      </c>
      <c r="D7" s="20"/>
      <c r="E7" s="20"/>
      <c r="F7" s="26">
        <f t="shared" si="0"/>
        <v>7.4845</v>
      </c>
      <c r="G7" s="22"/>
      <c r="H7" s="23" t="s">
        <v>18</v>
      </c>
      <c r="I7" s="23">
        <v>3.455</v>
      </c>
      <c r="J7" s="30">
        <f t="shared" ref="J7:J13" si="1">F7/I7*10000</f>
        <v>21662.8075253256</v>
      </c>
      <c r="K7" s="19"/>
    </row>
    <row r="8" s="3" customFormat="1" ht="34" customHeight="1" spans="1:11">
      <c r="A8" s="23">
        <v>2</v>
      </c>
      <c r="B8" s="17" t="s">
        <v>17</v>
      </c>
      <c r="C8" s="25">
        <v>71.3462</v>
      </c>
      <c r="D8" s="27"/>
      <c r="E8" s="27"/>
      <c r="F8" s="26">
        <f t="shared" si="0"/>
        <v>71.3462</v>
      </c>
      <c r="G8" s="28"/>
      <c r="H8" s="23" t="s">
        <v>18</v>
      </c>
      <c r="I8" s="23">
        <v>3.455</v>
      </c>
      <c r="J8" s="30">
        <f t="shared" si="1"/>
        <v>206501.302460203</v>
      </c>
      <c r="K8" s="17"/>
    </row>
    <row r="9" s="4" customFormat="1" ht="34" customHeight="1" spans="1:11">
      <c r="A9" s="23">
        <v>3</v>
      </c>
      <c r="B9" s="17" t="s">
        <v>19</v>
      </c>
      <c r="C9" s="25">
        <v>163.5807</v>
      </c>
      <c r="D9" s="27"/>
      <c r="E9" s="27"/>
      <c r="F9" s="26">
        <f t="shared" si="0"/>
        <v>163.5807</v>
      </c>
      <c r="G9" s="28"/>
      <c r="H9" s="23" t="s">
        <v>18</v>
      </c>
      <c r="I9" s="23">
        <v>3.455</v>
      </c>
      <c r="J9" s="30">
        <f t="shared" si="1"/>
        <v>473460.781476122</v>
      </c>
      <c r="K9" s="17"/>
    </row>
    <row r="10" s="4" customFormat="1" ht="34" customHeight="1" spans="1:11">
      <c r="A10" s="23">
        <v>4</v>
      </c>
      <c r="B10" s="17" t="s">
        <v>33</v>
      </c>
      <c r="C10" s="25">
        <v>12.751</v>
      </c>
      <c r="D10" s="27"/>
      <c r="E10" s="27"/>
      <c r="F10" s="26">
        <f t="shared" si="0"/>
        <v>12.751</v>
      </c>
      <c r="G10" s="28"/>
      <c r="H10" s="23" t="s">
        <v>18</v>
      </c>
      <c r="I10" s="23">
        <v>3.455</v>
      </c>
      <c r="J10" s="30">
        <f t="shared" si="1"/>
        <v>36905.9334298119</v>
      </c>
      <c r="K10" s="17"/>
    </row>
    <row r="11" s="4" customFormat="1" ht="34" customHeight="1" spans="1:11">
      <c r="A11" s="23">
        <v>5</v>
      </c>
      <c r="B11" s="17" t="s">
        <v>34</v>
      </c>
      <c r="C11" s="25">
        <v>10.7176</v>
      </c>
      <c r="D11" s="27"/>
      <c r="E11" s="27"/>
      <c r="F11" s="26">
        <f t="shared" si="0"/>
        <v>10.7176</v>
      </c>
      <c r="G11" s="28"/>
      <c r="H11" s="23" t="s">
        <v>35</v>
      </c>
      <c r="I11" s="23">
        <v>14</v>
      </c>
      <c r="J11" s="30">
        <f t="shared" si="1"/>
        <v>7655.42857142857</v>
      </c>
      <c r="K11" s="17"/>
    </row>
    <row r="12" s="4" customFormat="1" ht="34" customHeight="1" spans="1:11">
      <c r="A12" s="23">
        <v>6</v>
      </c>
      <c r="B12" s="17" t="s">
        <v>20</v>
      </c>
      <c r="C12" s="25">
        <v>4.3944</v>
      </c>
      <c r="D12" s="27"/>
      <c r="E12" s="27"/>
      <c r="F12" s="26">
        <f t="shared" si="0"/>
        <v>4.3944</v>
      </c>
      <c r="G12" s="28"/>
      <c r="H12" s="23" t="s">
        <v>18</v>
      </c>
      <c r="I12" s="23">
        <v>3.455</v>
      </c>
      <c r="J12" s="30">
        <f t="shared" si="1"/>
        <v>12718.9580318379</v>
      </c>
      <c r="K12" s="17"/>
    </row>
    <row r="13" s="4" customFormat="1" ht="34" customHeight="1" spans="1:11">
      <c r="A13" s="23">
        <v>7</v>
      </c>
      <c r="B13" s="17" t="s">
        <v>21</v>
      </c>
      <c r="C13" s="25">
        <v>9.4596</v>
      </c>
      <c r="D13" s="27"/>
      <c r="E13" s="27"/>
      <c r="F13" s="26">
        <f t="shared" si="0"/>
        <v>9.4596</v>
      </c>
      <c r="G13" s="28"/>
      <c r="H13" s="23" t="s">
        <v>18</v>
      </c>
      <c r="I13" s="23">
        <v>3.455</v>
      </c>
      <c r="J13" s="30">
        <f t="shared" si="1"/>
        <v>27379.4500723589</v>
      </c>
      <c r="K13" s="17"/>
    </row>
    <row r="14" s="3" customFormat="1" ht="34" customHeight="1" spans="1:11">
      <c r="A14" s="18" t="s">
        <v>22</v>
      </c>
      <c r="B14" s="19" t="s">
        <v>23</v>
      </c>
      <c r="C14" s="20">
        <v>0</v>
      </c>
      <c r="D14" s="20">
        <v>0</v>
      </c>
      <c r="E14" s="20">
        <v>32.7014</v>
      </c>
      <c r="F14" s="21">
        <f t="shared" si="0"/>
        <v>32.7014</v>
      </c>
      <c r="G14" s="22">
        <f t="shared" ref="G14:G20" si="2">F14/$F$5</f>
        <v>0.0996993902439024</v>
      </c>
      <c r="H14" s="23"/>
      <c r="I14" s="23"/>
      <c r="J14" s="30"/>
      <c r="K14" s="19"/>
    </row>
    <row r="15" s="3" customFormat="1" ht="34" customHeight="1" spans="1:11">
      <c r="A15" s="23">
        <v>1</v>
      </c>
      <c r="B15" s="17" t="s">
        <v>24</v>
      </c>
      <c r="C15" s="27"/>
      <c r="D15" s="27"/>
      <c r="E15" s="27">
        <v>22.534</v>
      </c>
      <c r="F15" s="26">
        <f t="shared" si="0"/>
        <v>22.534</v>
      </c>
      <c r="G15" s="28">
        <f t="shared" si="2"/>
        <v>0.0687012195121951</v>
      </c>
      <c r="H15" s="23"/>
      <c r="I15" s="23"/>
      <c r="J15" s="30"/>
      <c r="K15" s="17"/>
    </row>
    <row r="16" s="4" customFormat="1" ht="34" customHeight="1" spans="1:11">
      <c r="A16" s="23">
        <v>2</v>
      </c>
      <c r="B16" s="17" t="s">
        <v>25</v>
      </c>
      <c r="C16" s="27"/>
      <c r="D16" s="27"/>
      <c r="E16" s="27">
        <v>6.91</v>
      </c>
      <c r="F16" s="26">
        <f t="shared" si="0"/>
        <v>6.91</v>
      </c>
      <c r="G16" s="28">
        <f t="shared" si="2"/>
        <v>0.0210670731707317</v>
      </c>
      <c r="H16" s="23"/>
      <c r="I16" s="23"/>
      <c r="J16" s="30"/>
      <c r="K16" s="17"/>
    </row>
    <row r="17" s="4" customFormat="1" ht="34" customHeight="1" spans="1:11">
      <c r="A17" s="23">
        <v>3</v>
      </c>
      <c r="B17" s="17" t="s">
        <v>26</v>
      </c>
      <c r="C17" s="27"/>
      <c r="D17" s="27"/>
      <c r="E17" s="27">
        <v>1.1365</v>
      </c>
      <c r="F17" s="26">
        <f t="shared" si="0"/>
        <v>1.1365</v>
      </c>
      <c r="G17" s="28">
        <f t="shared" si="2"/>
        <v>0.00346493902439024</v>
      </c>
      <c r="H17" s="23"/>
      <c r="I17" s="23"/>
      <c r="J17" s="30"/>
      <c r="K17" s="17"/>
    </row>
    <row r="18" s="4" customFormat="1" ht="34" customHeight="1" spans="1:11">
      <c r="A18" s="23">
        <v>4</v>
      </c>
      <c r="B18" s="17" t="s">
        <v>36</v>
      </c>
      <c r="C18" s="27"/>
      <c r="D18" s="27"/>
      <c r="E18" s="27">
        <v>1.0019</v>
      </c>
      <c r="F18" s="26">
        <f t="shared" si="0"/>
        <v>1.0019</v>
      </c>
      <c r="G18" s="28">
        <f t="shared" si="2"/>
        <v>0.00305457317073171</v>
      </c>
      <c r="H18" s="23"/>
      <c r="I18" s="23"/>
      <c r="J18" s="30"/>
      <c r="K18" s="17"/>
    </row>
    <row r="19" s="3" customFormat="1" ht="34" customHeight="1" spans="1:11">
      <c r="A19" s="23">
        <v>5</v>
      </c>
      <c r="B19" s="17" t="s">
        <v>27</v>
      </c>
      <c r="C19" s="27"/>
      <c r="D19" s="27"/>
      <c r="E19" s="27">
        <v>1.1189</v>
      </c>
      <c r="F19" s="26">
        <f t="shared" si="0"/>
        <v>1.1189</v>
      </c>
      <c r="G19" s="28">
        <f t="shared" si="2"/>
        <v>0.00341128048780488</v>
      </c>
      <c r="H19" s="23"/>
      <c r="I19" s="23"/>
      <c r="J19" s="30"/>
      <c r="K19" s="17"/>
    </row>
    <row r="20" ht="34" customHeight="1" spans="1:11">
      <c r="A20" s="18" t="s">
        <v>28</v>
      </c>
      <c r="B20" s="19" t="s">
        <v>29</v>
      </c>
      <c r="C20" s="20">
        <v>0</v>
      </c>
      <c r="D20" s="20">
        <v>0</v>
      </c>
      <c r="E20" s="20">
        <v>15.6217</v>
      </c>
      <c r="F20" s="21">
        <f t="shared" si="0"/>
        <v>15.6217</v>
      </c>
      <c r="G20" s="22">
        <f t="shared" si="2"/>
        <v>0.0476271341463415</v>
      </c>
      <c r="H20" s="23"/>
      <c r="I20" s="23"/>
      <c r="J20" s="30"/>
      <c r="K20" s="19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0.904861111111111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关桥生产路建设投资估算表 </vt:lpstr>
      <vt:lpstr>二道村</vt:lpstr>
      <vt:lpstr>韩府村</vt:lpstr>
      <vt:lpstr>红圈村</vt:lpstr>
      <vt:lpstr>李果园村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2021-04-15T06:31:00Z</cp:lastPrinted>
  <dcterms:modified xsi:type="dcterms:W3CDTF">2021-06-21T07:27:48Z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466950F933FF4C1FA93D6F4B3870D739</vt:lpwstr>
  </property>
</Properties>
</file>