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3" r:id="rId1"/>
    <sheet name="Sheet2" sheetId="4" r:id="rId2"/>
    <sheet name="Sheet3" sheetId="5" r:id="rId3"/>
  </sheets>
  <calcPr calcId="144525"/>
</workbook>
</file>

<file path=xl/sharedStrings.xml><?xml version="1.0" encoding="utf-8"?>
<sst xmlns="http://schemas.openxmlformats.org/spreadsheetml/2006/main" count="34">
  <si>
    <t>综合概算表</t>
  </si>
  <si>
    <t>项目名称：七营镇七营村高质量美丽宜居村庄建设项目</t>
  </si>
  <si>
    <t>序号</t>
  </si>
  <si>
    <t>工程及费用名称</t>
  </si>
  <si>
    <t>概算价值（万元）</t>
  </si>
  <si>
    <t>技术经济指标</t>
  </si>
  <si>
    <t>土建
工程费</t>
  </si>
  <si>
    <t>安装
工程费</t>
  </si>
  <si>
    <t>其它
费用</t>
  </si>
  <si>
    <t>合计</t>
  </si>
  <si>
    <t>单位</t>
  </si>
  <si>
    <t>数量</t>
  </si>
  <si>
    <t>单位造价（元）</t>
  </si>
  <si>
    <t>一</t>
  </si>
  <si>
    <t>建筑工程费</t>
  </si>
  <si>
    <t>㎡</t>
  </si>
  <si>
    <t>文化广场</t>
  </si>
  <si>
    <t>景观小品</t>
  </si>
  <si>
    <t>项</t>
  </si>
  <si>
    <t>绿化</t>
  </si>
  <si>
    <t>场地平整</t>
  </si>
  <si>
    <t>冲水公厕</t>
  </si>
  <si>
    <t>二</t>
  </si>
  <si>
    <t>其他费用</t>
  </si>
  <si>
    <t>工程监理费</t>
  </si>
  <si>
    <t>万元</t>
  </si>
  <si>
    <t>工程测量费</t>
  </si>
  <si>
    <t>预结算编审费</t>
  </si>
  <si>
    <t>设计费</t>
  </si>
  <si>
    <t>施工图审查费</t>
  </si>
  <si>
    <t>招标代理费</t>
  </si>
  <si>
    <t>三</t>
  </si>
  <si>
    <t>预备费</t>
  </si>
  <si>
    <t>总投资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</si>
</sst>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\(0.00\)"/>
    <numFmt numFmtId="177" formatCode="0.00_);[Red]\(0.00\)"/>
    <numFmt numFmtId="178" formatCode="0.00_ "/>
    <numFmt numFmtId="179" formatCode="0_);[Red]\(0\)"/>
  </numFmts>
  <fonts count="29">
    <font>
      <sz val="11"/>
      <name val="宋体"/>
      <charset val="134"/>
    </font>
    <font>
      <sz val="16"/>
      <name val="方正小标宋_GBK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0" fillId="0" borderId="0"/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abSelected="1" topLeftCell="A10" workbookViewId="0">
      <selection activeCell="M4" sqref="M4"/>
    </sheetView>
  </sheetViews>
  <sheetFormatPr defaultColWidth="9" defaultRowHeight="14.4"/>
  <cols>
    <col min="1" max="1" width="5.25" customWidth="1"/>
    <col min="2" max="2" width="20.8055555555556" customWidth="1"/>
    <col min="3" max="3" width="8.53703703703704" customWidth="1"/>
    <col min="4" max="4" width="8.71296296296296" customWidth="1"/>
    <col min="5" max="5" width="8.89814814814815" customWidth="1"/>
    <col min="6" max="6" width="8.12962962962963" customWidth="1"/>
    <col min="7" max="7" width="6" customWidth="1"/>
    <col min="8" max="8" width="10.3796296296296" customWidth="1"/>
    <col min="9" max="9" width="10.5" customWidth="1"/>
  </cols>
  <sheetData>
    <row r="1" ht="4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6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 t="s">
        <v>5</v>
      </c>
      <c r="H3" s="3"/>
      <c r="I3" s="3"/>
    </row>
    <row r="4" ht="36" customHeight="1" spans="1:9">
      <c r="A4" s="3"/>
      <c r="B4" s="3"/>
      <c r="C4" s="4" t="s">
        <v>6</v>
      </c>
      <c r="D4" s="4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4" t="s">
        <v>12</v>
      </c>
    </row>
    <row r="5" ht="36" customHeight="1" spans="1:9">
      <c r="A5" s="6" t="s">
        <v>13</v>
      </c>
      <c r="B5" s="7" t="s">
        <v>14</v>
      </c>
      <c r="C5" s="8">
        <f>C6+C7+C8+C9+C10</f>
        <v>344.95</v>
      </c>
      <c r="D5" s="8"/>
      <c r="E5" s="9"/>
      <c r="F5" s="9">
        <f>D5+C5+E5</f>
        <v>344.95</v>
      </c>
      <c r="G5" s="9" t="s">
        <v>15</v>
      </c>
      <c r="H5" s="9">
        <f>H6+H8+H9+H10</f>
        <v>47509.43</v>
      </c>
      <c r="I5" s="9">
        <f>F5/H5*10000</f>
        <v>72.6066383031748</v>
      </c>
    </row>
    <row r="6" ht="36" customHeight="1" spans="1:9">
      <c r="A6" s="10">
        <v>1</v>
      </c>
      <c r="B6" s="11" t="s">
        <v>16</v>
      </c>
      <c r="C6" s="12">
        <v>228.44</v>
      </c>
      <c r="D6" s="12"/>
      <c r="E6" s="13"/>
      <c r="F6" s="13">
        <f t="shared" ref="F6:F10" si="0">C6</f>
        <v>228.44</v>
      </c>
      <c r="G6" s="13" t="s">
        <v>15</v>
      </c>
      <c r="H6" s="13">
        <v>14704</v>
      </c>
      <c r="I6" s="9"/>
    </row>
    <row r="7" ht="36" customHeight="1" spans="1:9">
      <c r="A7" s="10">
        <v>2</v>
      </c>
      <c r="B7" s="14" t="s">
        <v>17</v>
      </c>
      <c r="C7" s="12">
        <v>59.58</v>
      </c>
      <c r="D7" s="12"/>
      <c r="E7" s="13"/>
      <c r="F7" s="13">
        <f t="shared" si="0"/>
        <v>59.58</v>
      </c>
      <c r="G7" s="13" t="s">
        <v>18</v>
      </c>
      <c r="H7" s="13">
        <v>12</v>
      </c>
      <c r="I7" s="13"/>
    </row>
    <row r="8" ht="36" customHeight="1" spans="1:9">
      <c r="A8" s="10">
        <v>3</v>
      </c>
      <c r="B8" s="14" t="s">
        <v>19</v>
      </c>
      <c r="C8" s="12">
        <v>24.73</v>
      </c>
      <c r="D8" s="12"/>
      <c r="E8" s="13"/>
      <c r="F8" s="13">
        <f t="shared" si="0"/>
        <v>24.73</v>
      </c>
      <c r="G8" s="13" t="s">
        <v>15</v>
      </c>
      <c r="H8" s="13">
        <v>18065</v>
      </c>
      <c r="I8" s="13"/>
    </row>
    <row r="9" ht="36" customHeight="1" spans="1:9">
      <c r="A9" s="10">
        <v>4</v>
      </c>
      <c r="B9" s="14" t="s">
        <v>20</v>
      </c>
      <c r="C9" s="12">
        <v>4.23</v>
      </c>
      <c r="D9" s="12"/>
      <c r="E9" s="13"/>
      <c r="F9" s="13">
        <f t="shared" si="0"/>
        <v>4.23</v>
      </c>
      <c r="G9" s="13" t="s">
        <v>15</v>
      </c>
      <c r="H9" s="13">
        <v>14704</v>
      </c>
      <c r="I9" s="13"/>
    </row>
    <row r="10" ht="36" customHeight="1" spans="1:9">
      <c r="A10" s="10">
        <v>5</v>
      </c>
      <c r="B10" s="14" t="s">
        <v>21</v>
      </c>
      <c r="C10" s="12">
        <v>27.97</v>
      </c>
      <c r="D10" s="12"/>
      <c r="E10" s="13"/>
      <c r="F10" s="13">
        <f t="shared" si="0"/>
        <v>27.97</v>
      </c>
      <c r="G10" s="13" t="s">
        <v>15</v>
      </c>
      <c r="H10" s="13">
        <v>36.43</v>
      </c>
      <c r="I10" s="13"/>
    </row>
    <row r="11" ht="36" customHeight="1" spans="1:9">
      <c r="A11" s="6" t="s">
        <v>22</v>
      </c>
      <c r="B11" s="7" t="s">
        <v>23</v>
      </c>
      <c r="C11" s="15"/>
      <c r="D11" s="15"/>
      <c r="E11" s="9">
        <f>E12+E13+E14+E15+E16+E17</f>
        <v>24.2389265</v>
      </c>
      <c r="F11" s="9">
        <f t="shared" ref="F11:F18" si="1">E11</f>
        <v>24.2389265</v>
      </c>
      <c r="G11" s="9" t="s">
        <v>15</v>
      </c>
      <c r="H11" s="9">
        <f>H5</f>
        <v>47509.43</v>
      </c>
      <c r="I11" s="9">
        <f>F11/H11*10000</f>
        <v>5.10191902954845</v>
      </c>
    </row>
    <row r="12" ht="36" customHeight="1" spans="1:9">
      <c r="A12" s="16">
        <v>1</v>
      </c>
      <c r="B12" s="17" t="s">
        <v>24</v>
      </c>
      <c r="C12" s="18"/>
      <c r="D12" s="18"/>
      <c r="E12" s="18">
        <f t="shared" ref="E12:E18" si="2">H12*I12</f>
        <v>5.17425</v>
      </c>
      <c r="F12" s="19">
        <f t="shared" si="1"/>
        <v>5.17425</v>
      </c>
      <c r="G12" s="19" t="s">
        <v>25</v>
      </c>
      <c r="H12" s="19">
        <f>F5</f>
        <v>344.95</v>
      </c>
      <c r="I12" s="33">
        <v>0.015</v>
      </c>
    </row>
    <row r="13" ht="36" customHeight="1" spans="1:9">
      <c r="A13" s="16">
        <v>2</v>
      </c>
      <c r="B13" s="17" t="s">
        <v>26</v>
      </c>
      <c r="C13" s="18"/>
      <c r="D13" s="18"/>
      <c r="E13" s="18">
        <v>2</v>
      </c>
      <c r="F13" s="19">
        <f t="shared" si="1"/>
        <v>2</v>
      </c>
      <c r="G13" s="19" t="s">
        <v>25</v>
      </c>
      <c r="H13" s="19"/>
      <c r="I13" s="33"/>
    </row>
    <row r="14" ht="36" customHeight="1" spans="1:9">
      <c r="A14" s="16">
        <v>3</v>
      </c>
      <c r="B14" s="17" t="s">
        <v>27</v>
      </c>
      <c r="C14" s="18"/>
      <c r="D14" s="18"/>
      <c r="E14" s="18">
        <f t="shared" si="2"/>
        <v>4.1394</v>
      </c>
      <c r="F14" s="19">
        <f t="shared" si="1"/>
        <v>4.1394</v>
      </c>
      <c r="G14" s="19" t="s">
        <v>25</v>
      </c>
      <c r="H14" s="19">
        <f>F5</f>
        <v>344.95</v>
      </c>
      <c r="I14" s="33">
        <v>0.012</v>
      </c>
    </row>
    <row r="15" ht="36" customHeight="1" spans="1:9">
      <c r="A15" s="16">
        <v>4</v>
      </c>
      <c r="B15" s="17" t="s">
        <v>28</v>
      </c>
      <c r="C15" s="18"/>
      <c r="D15" s="18"/>
      <c r="E15" s="20">
        <f t="shared" si="2"/>
        <v>10.3485</v>
      </c>
      <c r="F15" s="19">
        <f t="shared" si="1"/>
        <v>10.3485</v>
      </c>
      <c r="G15" s="19" t="s">
        <v>25</v>
      </c>
      <c r="H15" s="19">
        <f>F5</f>
        <v>344.95</v>
      </c>
      <c r="I15" s="33">
        <v>0.03</v>
      </c>
    </row>
    <row r="16" ht="36" customHeight="1" spans="1:9">
      <c r="A16" s="16">
        <v>5</v>
      </c>
      <c r="B16" s="17" t="s">
        <v>29</v>
      </c>
      <c r="C16" s="18"/>
      <c r="D16" s="18"/>
      <c r="E16" s="18">
        <f t="shared" si="2"/>
        <v>0.5070765</v>
      </c>
      <c r="F16" s="19">
        <f t="shared" si="1"/>
        <v>0.5070765</v>
      </c>
      <c r="G16" s="19" t="s">
        <v>25</v>
      </c>
      <c r="H16" s="21">
        <f>E15</f>
        <v>10.3485</v>
      </c>
      <c r="I16" s="33">
        <v>0.049</v>
      </c>
    </row>
    <row r="17" ht="36" customHeight="1" spans="1:9">
      <c r="A17" s="16">
        <v>6</v>
      </c>
      <c r="B17" s="17" t="s">
        <v>30</v>
      </c>
      <c r="C17" s="18"/>
      <c r="D17" s="18"/>
      <c r="E17" s="18">
        <f t="shared" si="2"/>
        <v>2.0697</v>
      </c>
      <c r="F17" s="19">
        <f t="shared" si="1"/>
        <v>2.0697</v>
      </c>
      <c r="G17" s="19" t="s">
        <v>25</v>
      </c>
      <c r="H17" s="21">
        <f>F5</f>
        <v>344.95</v>
      </c>
      <c r="I17" s="33">
        <v>0.006</v>
      </c>
    </row>
    <row r="18" ht="36" customHeight="1" spans="1:9">
      <c r="A18" s="22" t="s">
        <v>31</v>
      </c>
      <c r="B18" s="23" t="s">
        <v>32</v>
      </c>
      <c r="C18" s="24"/>
      <c r="D18" s="24"/>
      <c r="E18" s="24">
        <f t="shared" si="2"/>
        <v>11.075667795</v>
      </c>
      <c r="F18" s="25">
        <f t="shared" si="1"/>
        <v>11.075667795</v>
      </c>
      <c r="G18" s="25" t="s">
        <v>25</v>
      </c>
      <c r="H18" s="26">
        <f>C5+E11</f>
        <v>369.1889265</v>
      </c>
      <c r="I18" s="34">
        <v>0.03</v>
      </c>
    </row>
    <row r="19" ht="36" customHeight="1" spans="1:9">
      <c r="A19" s="10"/>
      <c r="B19" s="7" t="s">
        <v>33</v>
      </c>
      <c r="C19" s="15">
        <f t="shared" ref="C19:H19" si="3">C5</f>
        <v>344.95</v>
      </c>
      <c r="D19" s="15">
        <f t="shared" si="3"/>
        <v>0</v>
      </c>
      <c r="E19" s="15">
        <v>35.32</v>
      </c>
      <c r="F19" s="27">
        <f>C19+D19+E19</f>
        <v>380.27</v>
      </c>
      <c r="G19" s="9" t="s">
        <v>15</v>
      </c>
      <c r="H19" s="9">
        <f t="shared" si="3"/>
        <v>47509.43</v>
      </c>
      <c r="I19" s="15">
        <f>F19/H19*10000</f>
        <v>80.0409518699761</v>
      </c>
    </row>
    <row r="20" ht="30" customHeight="1" spans="1:9">
      <c r="A20" s="28"/>
      <c r="B20" s="28"/>
      <c r="C20" s="29"/>
      <c r="D20" s="30"/>
      <c r="E20" s="29"/>
      <c r="F20" s="31"/>
      <c r="G20" s="31"/>
      <c r="H20" s="31"/>
      <c r="I20" s="31"/>
    </row>
    <row r="21" ht="30" customHeight="1" spans="1:9">
      <c r="A21" s="28"/>
      <c r="B21" s="28"/>
      <c r="C21" s="32"/>
      <c r="D21" s="32"/>
      <c r="E21" s="32"/>
      <c r="F21" s="28"/>
      <c r="G21" s="28"/>
      <c r="H21" s="28"/>
      <c r="I21" s="28"/>
    </row>
    <row r="22" ht="30" customHeight="1" spans="1:9">
      <c r="A22" s="28"/>
      <c r="B22" s="28"/>
      <c r="C22" s="32"/>
      <c r="D22" s="32"/>
      <c r="E22" s="32"/>
      <c r="F22" s="28"/>
      <c r="G22" s="28"/>
      <c r="H22" s="28"/>
      <c r="I22" s="28"/>
    </row>
    <row r="23" ht="30" customHeight="1" spans="1:9">
      <c r="A23" s="28"/>
      <c r="B23" s="28"/>
      <c r="C23" s="32"/>
      <c r="D23" s="32"/>
      <c r="E23" s="32"/>
      <c r="F23" s="28"/>
      <c r="G23" s="28"/>
      <c r="H23" s="28"/>
      <c r="I23" s="28"/>
    </row>
    <row r="24" ht="30" customHeight="1" spans="1:9">
      <c r="A24" s="28"/>
      <c r="B24" s="28"/>
      <c r="C24" s="32"/>
      <c r="D24" s="32"/>
      <c r="E24" s="32"/>
      <c r="F24" s="28"/>
      <c r="G24" s="28"/>
      <c r="H24" s="28"/>
      <c r="I24" s="28"/>
    </row>
    <row r="25" ht="30" customHeight="1" spans="1:9">
      <c r="A25" s="28"/>
      <c r="B25" s="28"/>
      <c r="C25" s="32"/>
      <c r="D25" s="32"/>
      <c r="E25" s="32"/>
      <c r="F25" s="28"/>
      <c r="G25" s="28"/>
      <c r="H25" s="28"/>
      <c r="I25" s="28"/>
    </row>
    <row r="26" ht="30" customHeight="1" spans="1:9">
      <c r="A26" s="28"/>
      <c r="B26" s="28"/>
      <c r="C26" s="28"/>
      <c r="D26" s="28"/>
      <c r="E26" s="28"/>
      <c r="F26" s="28"/>
      <c r="G26" s="28"/>
      <c r="H26" s="28"/>
      <c r="I26" s="28"/>
    </row>
    <row r="27" ht="30" customHeight="1" spans="1:9">
      <c r="A27" s="28"/>
      <c r="B27" s="28"/>
      <c r="C27" s="28"/>
      <c r="D27" s="28"/>
      <c r="E27" s="28"/>
      <c r="F27" s="28"/>
      <c r="G27" s="28"/>
      <c r="H27" s="28"/>
      <c r="I27" s="28"/>
    </row>
    <row r="28" ht="30" customHeight="1" spans="1:9">
      <c r="A28" s="28"/>
      <c r="B28" s="28"/>
      <c r="C28" s="28"/>
      <c r="D28" s="28"/>
      <c r="E28" s="28"/>
      <c r="F28" s="28"/>
      <c r="G28" s="28"/>
      <c r="H28" s="28"/>
      <c r="I28" s="28"/>
    </row>
    <row r="29" ht="30" customHeight="1" spans="1:9">
      <c r="A29" s="28"/>
      <c r="B29" s="28"/>
      <c r="C29" s="28"/>
      <c r="D29" s="28"/>
      <c r="E29" s="28"/>
      <c r="F29" s="28"/>
      <c r="G29" s="28"/>
      <c r="H29" s="28"/>
      <c r="I29" s="28"/>
    </row>
    <row r="30" ht="30" customHeight="1" spans="1:9">
      <c r="A30" s="28"/>
      <c r="B30" s="28"/>
      <c r="C30" s="28"/>
      <c r="D30" s="28"/>
      <c r="E30" s="28"/>
      <c r="F30" s="28"/>
      <c r="G30" s="28"/>
      <c r="H30" s="28"/>
      <c r="I30" s="28"/>
    </row>
    <row r="31" ht="30" customHeight="1" spans="1:9">
      <c r="A31" s="28"/>
      <c r="B31" s="28"/>
      <c r="C31" s="28"/>
      <c r="D31" s="28"/>
      <c r="E31" s="28"/>
      <c r="F31" s="28"/>
      <c r="G31" s="28"/>
      <c r="H31" s="28"/>
      <c r="I31" s="28"/>
    </row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6">
    <mergeCell ref="A1:I1"/>
    <mergeCell ref="A2:I2"/>
    <mergeCell ref="C3:F3"/>
    <mergeCell ref="G3:I3"/>
    <mergeCell ref="A3:A4"/>
    <mergeCell ref="B3:B4"/>
  </mergeCells>
  <printOptions horizontalCentered="1"/>
  <pageMargins left="0.696527777777778" right="0.696527777777778" top="0.984027777777778" bottom="0.74791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7916666666667" right="0.697916666666667" top="0.747916666666667" bottom="0.747916666666667" header="0.297916666666667" footer="0.29791666666666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7916666666667" right="0.697916666666667" top="0.747916666666667" bottom="0.747916666666667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dcterms:modified xsi:type="dcterms:W3CDTF">2021-07-01T09:19:52Z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1B26BBB9F2CF4FA896107CBA63D15747</vt:lpwstr>
  </property>
</Properties>
</file>