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_FilterDatabase" localSheetId="0" hidden="1">Sheet1!$A$4:$Q$4</definedName>
  </definedNames>
  <calcPr calcId="144525" concurrentCalc="0"/>
</workbook>
</file>

<file path=xl/sharedStrings.xml><?xml version="1.0" encoding="utf-8"?>
<sst xmlns="http://schemas.openxmlformats.org/spreadsheetml/2006/main" count="75" uniqueCount="62">
  <si>
    <t>关桥乡省道103线同心至海原段公路工程项目地上附着物征收补偿花名册</t>
  </si>
  <si>
    <t>项目名称：省道103同心至海原段公路工程项目                                                                                                       单位：面积、元</t>
  </si>
  <si>
    <t>序号</t>
  </si>
  <si>
    <t>姓名</t>
  </si>
  <si>
    <t>宅基地补偿</t>
  </si>
  <si>
    <t>附着物补偿</t>
  </si>
  <si>
    <t>合计金额</t>
  </si>
  <si>
    <t>兑付比例</t>
  </si>
  <si>
    <t>兑付金额（元）</t>
  </si>
  <si>
    <t>身份证号</t>
  </si>
  <si>
    <t>银行卡号</t>
  </si>
  <si>
    <t>备注</t>
  </si>
  <si>
    <t>土地性质</t>
  </si>
  <si>
    <t>面积</t>
  </si>
  <si>
    <t>补偿标准</t>
  </si>
  <si>
    <t>补偿金额</t>
  </si>
  <si>
    <t>住房面积</t>
  </si>
  <si>
    <t>简易房面积</t>
  </si>
  <si>
    <t>张哈个</t>
  </si>
  <si>
    <t>建设用地</t>
  </si>
  <si>
    <t>642222********0216</t>
  </si>
  <si>
    <t>622947881180128****</t>
  </si>
  <si>
    <t>张汉生</t>
  </si>
  <si>
    <t>642222********0212</t>
  </si>
  <si>
    <t>622947880021596****</t>
  </si>
  <si>
    <t>张汉新</t>
  </si>
  <si>
    <t>642222********0211</t>
  </si>
  <si>
    <t>622947880001547****</t>
  </si>
  <si>
    <t>罗虎</t>
  </si>
  <si>
    <t>642222********0258</t>
  </si>
  <si>
    <t>622947880001551****</t>
  </si>
  <si>
    <t>李进海</t>
  </si>
  <si>
    <t>642222********021x</t>
  </si>
  <si>
    <t>622947880001548****</t>
  </si>
  <si>
    <t>张汉兴</t>
  </si>
  <si>
    <t>622947880001517****</t>
  </si>
  <si>
    <t>李宁</t>
  </si>
  <si>
    <t>642222********0230</t>
  </si>
  <si>
    <t>622947880011502****</t>
  </si>
  <si>
    <t>李宗山</t>
  </si>
  <si>
    <t>642222********023x</t>
  </si>
  <si>
    <t>622947881070126****</t>
  </si>
  <si>
    <t>李得宝</t>
  </si>
  <si>
    <t>642221********0012</t>
  </si>
  <si>
    <t>622947880021467****</t>
  </si>
  <si>
    <t>李德俊</t>
  </si>
  <si>
    <t>642222********0232</t>
  </si>
  <si>
    <t>622947880021579****</t>
  </si>
  <si>
    <t>马春</t>
  </si>
  <si>
    <t>622947880031579****</t>
  </si>
  <si>
    <t>田玉选</t>
  </si>
  <si>
    <t>622947880021578****</t>
  </si>
  <si>
    <t>马建兵</t>
  </si>
  <si>
    <t>642222********0273</t>
  </si>
  <si>
    <t>622947880011573****</t>
  </si>
  <si>
    <t>马进宝</t>
  </si>
  <si>
    <t>642222********0253</t>
  </si>
  <si>
    <t>622947881130195****</t>
  </si>
  <si>
    <t>张平</t>
  </si>
  <si>
    <t>642222********0219</t>
  </si>
  <si>
    <t>629478800015486****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</si>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</sst>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134"/>
      <scheme val="maj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abSelected="1" workbookViewId="0">
      <selection activeCell="U4" sqref="U4"/>
    </sheetView>
  </sheetViews>
  <sheetFormatPr defaultColWidth="8.89166666666667" defaultRowHeight="13.5"/>
  <cols>
    <col min="1" max="1" width="3.33333333333333" customWidth="1"/>
    <col min="2" max="2" width="9.125" customWidth="1"/>
    <col min="3" max="3" width="10" customWidth="1"/>
    <col min="4" max="4" width="5.89166666666667" customWidth="1"/>
    <col min="5" max="5" width="5.775" customWidth="1"/>
    <col min="6" max="6" width="6" customWidth="1"/>
    <col min="7" max="7" width="9.125" customWidth="1"/>
    <col min="8" max="8" width="10.5" customWidth="1"/>
    <col min="9" max="9" width="11.875" customWidth="1"/>
    <col min="10" max="10" width="10.625" customWidth="1"/>
    <col min="11" max="11" width="10.75" customWidth="1"/>
    <col min="12" max="12" width="9.625" customWidth="1"/>
    <col min="13" max="13" width="10.25" customWidth="1"/>
    <col min="14" max="14" width="20.125" customWidth="1"/>
    <col min="15" max="15" width="20.75" customWidth="1"/>
    <col min="16" max="16" width="9.33333333333333" customWidth="1"/>
  </cols>
  <sheetData>
    <row r="1" ht="59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4"/>
    </row>
    <row r="2" ht="27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5"/>
    </row>
    <row r="3" ht="22" customHeight="1" spans="1:17">
      <c r="A3" s="4" t="s">
        <v>2</v>
      </c>
      <c r="B3" s="4" t="s">
        <v>3</v>
      </c>
      <c r="C3" s="4" t="s">
        <v>4</v>
      </c>
      <c r="D3" s="4"/>
      <c r="E3" s="4"/>
      <c r="F3" s="4"/>
      <c r="G3" s="5" t="s">
        <v>5</v>
      </c>
      <c r="H3" s="6"/>
      <c r="I3" s="6"/>
      <c r="J3" s="24"/>
      <c r="K3" s="25" t="s">
        <v>6</v>
      </c>
      <c r="L3" s="4" t="s">
        <v>7</v>
      </c>
      <c r="M3" s="4" t="s">
        <v>8</v>
      </c>
      <c r="N3" s="25" t="s">
        <v>9</v>
      </c>
      <c r="O3" s="25" t="s">
        <v>10</v>
      </c>
      <c r="P3" s="26" t="s">
        <v>11</v>
      </c>
      <c r="Q3" s="36"/>
    </row>
    <row r="4" ht="31" customHeight="1" spans="1:17">
      <c r="A4" s="4"/>
      <c r="B4" s="4"/>
      <c r="C4" s="7" t="s">
        <v>12</v>
      </c>
      <c r="D4" s="4" t="s">
        <v>13</v>
      </c>
      <c r="E4" s="4" t="s">
        <v>14</v>
      </c>
      <c r="F4" s="4" t="s">
        <v>15</v>
      </c>
      <c r="G4" s="4" t="s">
        <v>16</v>
      </c>
      <c r="H4" s="4" t="s">
        <v>15</v>
      </c>
      <c r="I4" s="4" t="s">
        <v>17</v>
      </c>
      <c r="J4" s="4" t="s">
        <v>15</v>
      </c>
      <c r="K4" s="27"/>
      <c r="L4" s="4"/>
      <c r="M4" s="4"/>
      <c r="N4" s="27"/>
      <c r="O4" s="27"/>
      <c r="P4" s="28"/>
      <c r="Q4" s="36"/>
    </row>
    <row r="5" s="1" customFormat="1" ht="35" customHeight="1" spans="1:17">
      <c r="A5" s="8">
        <v>1</v>
      </c>
      <c r="B5" s="9" t="s">
        <v>18</v>
      </c>
      <c r="C5" s="10" t="s">
        <v>19</v>
      </c>
      <c r="D5" s="11"/>
      <c r="E5" s="12"/>
      <c r="F5" s="13"/>
      <c r="G5" s="14">
        <v>135</v>
      </c>
      <c r="H5" s="13">
        <v>182250</v>
      </c>
      <c r="I5" s="13"/>
      <c r="J5" s="13">
        <v>36785</v>
      </c>
      <c r="K5" s="16">
        <f>H5+I5+J5</f>
        <v>219035</v>
      </c>
      <c r="L5" s="29">
        <v>0.4</v>
      </c>
      <c r="M5" s="8">
        <f t="shared" ref="M5:M20" si="0">K5*L5</f>
        <v>87614</v>
      </c>
      <c r="N5" s="10" t="s">
        <v>20</v>
      </c>
      <c r="O5" s="10" t="s">
        <v>21</v>
      </c>
      <c r="P5" s="8"/>
      <c r="Q5" s="37"/>
    </row>
    <row r="6" s="1" customFormat="1" ht="35" customHeight="1" spans="1:17">
      <c r="A6" s="8">
        <v>2</v>
      </c>
      <c r="B6" s="10" t="s">
        <v>22</v>
      </c>
      <c r="C6" s="10"/>
      <c r="D6" s="10"/>
      <c r="E6" s="10"/>
      <c r="F6" s="10"/>
      <c r="G6" s="10"/>
      <c r="H6" s="10"/>
      <c r="I6" s="10"/>
      <c r="J6" s="10">
        <v>35614</v>
      </c>
      <c r="K6" s="10">
        <f>F6+H6+I6+J6</f>
        <v>35614</v>
      </c>
      <c r="L6" s="30">
        <v>1</v>
      </c>
      <c r="M6" s="8">
        <f t="shared" si="0"/>
        <v>35614</v>
      </c>
      <c r="N6" s="10" t="s">
        <v>23</v>
      </c>
      <c r="O6" s="10" t="s">
        <v>24</v>
      </c>
      <c r="P6" s="8"/>
      <c r="Q6" s="37"/>
    </row>
    <row r="7" s="1" customFormat="1" ht="35" customHeight="1" spans="1:17">
      <c r="A7" s="8">
        <v>3</v>
      </c>
      <c r="B7" s="10" t="s">
        <v>25</v>
      </c>
      <c r="C7" s="15"/>
      <c r="D7" s="15"/>
      <c r="E7" s="15"/>
      <c r="F7" s="15"/>
      <c r="G7" s="15"/>
      <c r="H7" s="15"/>
      <c r="I7" s="15"/>
      <c r="J7" s="15"/>
      <c r="K7" s="10">
        <v>23012</v>
      </c>
      <c r="L7" s="30">
        <v>1</v>
      </c>
      <c r="M7" s="8">
        <f t="shared" si="0"/>
        <v>23012</v>
      </c>
      <c r="N7" s="10" t="s">
        <v>26</v>
      </c>
      <c r="O7" s="10" t="s">
        <v>27</v>
      </c>
      <c r="P7" s="8"/>
      <c r="Q7" s="37"/>
    </row>
    <row r="8" s="1" customFormat="1" ht="35" customHeight="1" spans="1:17">
      <c r="A8" s="8">
        <v>4</v>
      </c>
      <c r="B8" s="11" t="s">
        <v>28</v>
      </c>
      <c r="C8" s="11" t="s">
        <v>19</v>
      </c>
      <c r="D8" s="11"/>
      <c r="E8" s="12"/>
      <c r="F8" s="16"/>
      <c r="G8" s="14">
        <v>227.54</v>
      </c>
      <c r="H8" s="16">
        <v>468180</v>
      </c>
      <c r="I8" s="16"/>
      <c r="J8" s="16">
        <v>72567</v>
      </c>
      <c r="K8" s="13">
        <v>540747</v>
      </c>
      <c r="L8" s="30">
        <v>1</v>
      </c>
      <c r="M8" s="8">
        <f t="shared" si="0"/>
        <v>540747</v>
      </c>
      <c r="N8" s="14" t="s">
        <v>29</v>
      </c>
      <c r="O8" s="14" t="s">
        <v>30</v>
      </c>
      <c r="P8" s="8"/>
      <c r="Q8" s="37"/>
    </row>
    <row r="9" s="1" customFormat="1" ht="35" customHeight="1" spans="1:17">
      <c r="A9" s="8">
        <v>5</v>
      </c>
      <c r="B9" s="11" t="s">
        <v>31</v>
      </c>
      <c r="C9" s="11"/>
      <c r="D9" s="11"/>
      <c r="E9" s="11"/>
      <c r="F9" s="11"/>
      <c r="G9" s="11"/>
      <c r="H9" s="11"/>
      <c r="I9" s="11"/>
      <c r="J9" s="11">
        <v>31680</v>
      </c>
      <c r="K9" s="11">
        <v>31680</v>
      </c>
      <c r="L9" s="30">
        <v>1</v>
      </c>
      <c r="M9" s="8">
        <f t="shared" si="0"/>
        <v>31680</v>
      </c>
      <c r="N9" s="31" t="s">
        <v>32</v>
      </c>
      <c r="O9" s="11" t="s">
        <v>33</v>
      </c>
      <c r="P9" s="8"/>
      <c r="Q9" s="37"/>
    </row>
    <row r="10" s="1" customFormat="1" ht="35" customHeight="1" spans="1:17">
      <c r="A10" s="8">
        <v>6</v>
      </c>
      <c r="B10" s="10" t="s">
        <v>34</v>
      </c>
      <c r="C10" s="10"/>
      <c r="D10" s="10"/>
      <c r="E10" s="10"/>
      <c r="F10" s="10"/>
      <c r="G10" s="10"/>
      <c r="H10" s="10"/>
      <c r="I10" s="10"/>
      <c r="J10" s="10">
        <v>30000</v>
      </c>
      <c r="K10" s="10">
        <f>F10+H10+I10+J10</f>
        <v>30000</v>
      </c>
      <c r="L10" s="30">
        <v>1</v>
      </c>
      <c r="M10" s="8">
        <f t="shared" si="0"/>
        <v>30000</v>
      </c>
      <c r="N10" s="10" t="s">
        <v>20</v>
      </c>
      <c r="O10" s="10" t="s">
        <v>35</v>
      </c>
      <c r="P10" s="8"/>
      <c r="Q10" s="37"/>
    </row>
    <row r="11" s="1" customFormat="1" ht="35" customHeight="1" spans="1:17">
      <c r="A11" s="8">
        <v>7</v>
      </c>
      <c r="B11" s="15" t="s">
        <v>36</v>
      </c>
      <c r="C11" s="15"/>
      <c r="D11" s="15"/>
      <c r="E11" s="15"/>
      <c r="F11" s="15"/>
      <c r="G11" s="15"/>
      <c r="H11" s="15"/>
      <c r="I11" s="15"/>
      <c r="J11" s="15"/>
      <c r="K11" s="10">
        <v>5460</v>
      </c>
      <c r="L11" s="30">
        <v>1</v>
      </c>
      <c r="M11" s="8">
        <f t="shared" si="0"/>
        <v>5460</v>
      </c>
      <c r="N11" s="10" t="s">
        <v>37</v>
      </c>
      <c r="O11" s="10" t="s">
        <v>38</v>
      </c>
      <c r="P11" s="8"/>
      <c r="Q11" s="37"/>
    </row>
    <row r="12" s="1" customFormat="1" ht="35" customHeight="1" spans="1:17">
      <c r="A12" s="8">
        <v>8</v>
      </c>
      <c r="B12" s="10" t="s">
        <v>39</v>
      </c>
      <c r="C12" s="15"/>
      <c r="D12" s="15"/>
      <c r="E12" s="15"/>
      <c r="F12" s="15"/>
      <c r="G12" s="15"/>
      <c r="H12" s="15"/>
      <c r="I12" s="15"/>
      <c r="J12" s="15"/>
      <c r="K12" s="10">
        <v>27716</v>
      </c>
      <c r="L12" s="30">
        <v>1</v>
      </c>
      <c r="M12" s="8">
        <f t="shared" si="0"/>
        <v>27716</v>
      </c>
      <c r="N12" s="10" t="s">
        <v>40</v>
      </c>
      <c r="O12" s="10" t="s">
        <v>41</v>
      </c>
      <c r="P12" s="8"/>
      <c r="Q12" s="37"/>
    </row>
    <row r="13" s="1" customFormat="1" ht="35" customHeight="1" spans="1:17">
      <c r="A13" s="8">
        <v>9</v>
      </c>
      <c r="B13" s="15" t="s">
        <v>42</v>
      </c>
      <c r="C13" s="15"/>
      <c r="D13" s="15"/>
      <c r="E13" s="15"/>
      <c r="F13" s="15"/>
      <c r="G13" s="15"/>
      <c r="H13" s="15"/>
      <c r="I13" s="15"/>
      <c r="J13" s="15"/>
      <c r="K13" s="10">
        <v>7080</v>
      </c>
      <c r="L13" s="30">
        <v>1</v>
      </c>
      <c r="M13" s="8">
        <f t="shared" si="0"/>
        <v>7080</v>
      </c>
      <c r="N13" s="10" t="s">
        <v>43</v>
      </c>
      <c r="O13" s="10" t="s">
        <v>44</v>
      </c>
      <c r="P13" s="8"/>
      <c r="Q13" s="37"/>
    </row>
    <row r="14" s="1" customFormat="1" ht="35" customHeight="1" spans="1:17">
      <c r="A14" s="8">
        <v>10</v>
      </c>
      <c r="B14" s="10" t="s">
        <v>45</v>
      </c>
      <c r="C14" s="10"/>
      <c r="D14" s="10"/>
      <c r="E14" s="10"/>
      <c r="F14" s="8"/>
      <c r="G14" s="8"/>
      <c r="H14" s="8"/>
      <c r="I14" s="8"/>
      <c r="J14" s="8"/>
      <c r="K14" s="8">
        <v>584432</v>
      </c>
      <c r="L14" s="30">
        <v>1</v>
      </c>
      <c r="M14" s="8">
        <f t="shared" si="0"/>
        <v>584432</v>
      </c>
      <c r="N14" s="10" t="s">
        <v>46</v>
      </c>
      <c r="O14" s="10" t="s">
        <v>47</v>
      </c>
      <c r="P14" s="8"/>
      <c r="Q14" s="37"/>
    </row>
    <row r="15" s="1" customFormat="1" ht="35" customHeight="1" spans="1:17">
      <c r="A15" s="8">
        <v>11</v>
      </c>
      <c r="B15" s="10" t="s">
        <v>48</v>
      </c>
      <c r="C15" s="10"/>
      <c r="D15" s="10"/>
      <c r="E15" s="10"/>
      <c r="F15" s="10"/>
      <c r="G15" s="10">
        <v>193.56</v>
      </c>
      <c r="H15" s="10">
        <v>329086</v>
      </c>
      <c r="I15" s="10"/>
      <c r="J15" s="10">
        <v>57868</v>
      </c>
      <c r="K15" s="10">
        <f t="shared" ref="K15:K20" si="1">F15+H15+I15+J15</f>
        <v>386954</v>
      </c>
      <c r="L15" s="30">
        <v>1</v>
      </c>
      <c r="M15" s="8">
        <f t="shared" si="0"/>
        <v>386954</v>
      </c>
      <c r="N15" s="10" t="s">
        <v>32</v>
      </c>
      <c r="O15" s="10" t="s">
        <v>49</v>
      </c>
      <c r="P15" s="8"/>
      <c r="Q15" s="37"/>
    </row>
    <row r="16" s="1" customFormat="1" ht="35" customHeight="1" spans="1:17">
      <c r="A16" s="8">
        <v>12</v>
      </c>
      <c r="B16" s="10" t="s">
        <v>50</v>
      </c>
      <c r="C16" s="10" t="s">
        <v>19</v>
      </c>
      <c r="D16" s="10"/>
      <c r="E16" s="10"/>
      <c r="F16" s="10"/>
      <c r="G16" s="10"/>
      <c r="H16" s="10"/>
      <c r="I16" s="10"/>
      <c r="J16" s="10">
        <v>7300</v>
      </c>
      <c r="K16" s="10">
        <f t="shared" si="1"/>
        <v>7300</v>
      </c>
      <c r="L16" s="30">
        <v>1</v>
      </c>
      <c r="M16" s="10">
        <f t="shared" si="0"/>
        <v>7300</v>
      </c>
      <c r="N16" s="10" t="s">
        <v>20</v>
      </c>
      <c r="O16" s="10" t="s">
        <v>51</v>
      </c>
      <c r="P16" s="8"/>
      <c r="Q16" s="37"/>
    </row>
    <row r="17" s="1" customFormat="1" ht="35" customHeight="1" spans="1:17">
      <c r="A17" s="8">
        <v>13</v>
      </c>
      <c r="B17" s="10" t="s">
        <v>52</v>
      </c>
      <c r="C17" s="10"/>
      <c r="D17" s="10"/>
      <c r="E17" s="10"/>
      <c r="F17" s="10"/>
      <c r="G17" s="10">
        <v>60.9</v>
      </c>
      <c r="H17" s="10">
        <v>82215</v>
      </c>
      <c r="I17" s="10"/>
      <c r="J17" s="10">
        <v>35305</v>
      </c>
      <c r="K17" s="10">
        <f t="shared" si="1"/>
        <v>117520</v>
      </c>
      <c r="L17" s="30">
        <v>1</v>
      </c>
      <c r="M17" s="8">
        <f t="shared" si="0"/>
        <v>117520</v>
      </c>
      <c r="N17" s="10" t="s">
        <v>53</v>
      </c>
      <c r="O17" s="10" t="s">
        <v>54</v>
      </c>
      <c r="P17" s="8"/>
      <c r="Q17" s="37"/>
    </row>
    <row r="18" s="1" customFormat="1" ht="35" customHeight="1" spans="1:17">
      <c r="A18" s="8">
        <v>14</v>
      </c>
      <c r="B18" s="10" t="s">
        <v>55</v>
      </c>
      <c r="C18" s="10"/>
      <c r="D18" s="10"/>
      <c r="E18" s="10"/>
      <c r="F18" s="10"/>
      <c r="G18" s="10">
        <v>79</v>
      </c>
      <c r="H18" s="17">
        <v>134300</v>
      </c>
      <c r="I18" s="32">
        <v>56000</v>
      </c>
      <c r="J18" s="10"/>
      <c r="K18" s="10">
        <f t="shared" si="1"/>
        <v>190300</v>
      </c>
      <c r="L18" s="30">
        <v>0.4</v>
      </c>
      <c r="M18" s="8">
        <f t="shared" si="0"/>
        <v>76120</v>
      </c>
      <c r="N18" s="10" t="s">
        <v>56</v>
      </c>
      <c r="O18" s="8" t="s">
        <v>57</v>
      </c>
      <c r="P18" s="8"/>
      <c r="Q18" s="37"/>
    </row>
    <row r="19" s="1" customFormat="1" ht="35" customHeight="1" spans="1:17">
      <c r="A19" s="8">
        <v>15</v>
      </c>
      <c r="B19" s="10" t="s">
        <v>55</v>
      </c>
      <c r="C19" s="10"/>
      <c r="D19" s="10"/>
      <c r="E19" s="10"/>
      <c r="F19" s="10"/>
      <c r="G19" s="10">
        <v>112.56</v>
      </c>
      <c r="H19" s="10">
        <v>191352</v>
      </c>
      <c r="I19" s="32">
        <v>24192</v>
      </c>
      <c r="J19" s="10">
        <v>94422</v>
      </c>
      <c r="K19" s="10">
        <f t="shared" si="1"/>
        <v>309966</v>
      </c>
      <c r="L19" s="30">
        <v>0.4</v>
      </c>
      <c r="M19" s="8">
        <f t="shared" si="0"/>
        <v>123986.4</v>
      </c>
      <c r="N19" s="10" t="s">
        <v>56</v>
      </c>
      <c r="O19" s="8" t="s">
        <v>57</v>
      </c>
      <c r="P19" s="8"/>
      <c r="Q19" s="37"/>
    </row>
    <row r="20" s="1" customFormat="1" ht="35" customHeight="1" spans="1:17">
      <c r="A20" s="8">
        <v>16</v>
      </c>
      <c r="B20" s="10" t="s">
        <v>55</v>
      </c>
      <c r="C20" s="10"/>
      <c r="D20" s="10"/>
      <c r="E20" s="10"/>
      <c r="F20" s="10"/>
      <c r="G20" s="10"/>
      <c r="H20" s="10"/>
      <c r="I20" s="33">
        <v>56000</v>
      </c>
      <c r="J20" s="10"/>
      <c r="K20" s="10">
        <f t="shared" si="1"/>
        <v>56000</v>
      </c>
      <c r="L20" s="30">
        <v>0.4</v>
      </c>
      <c r="M20" s="8">
        <f t="shared" si="0"/>
        <v>22400</v>
      </c>
      <c r="N20" s="10" t="s">
        <v>56</v>
      </c>
      <c r="O20" s="8" t="s">
        <v>57</v>
      </c>
      <c r="P20" s="8"/>
      <c r="Q20" s="37"/>
    </row>
    <row r="21" s="1" customFormat="1" ht="35" customHeight="1" spans="1:16">
      <c r="A21" s="8">
        <v>17</v>
      </c>
      <c r="B21" s="18" t="s">
        <v>58</v>
      </c>
      <c r="C21" s="19"/>
      <c r="D21" s="19"/>
      <c r="E21" s="19"/>
      <c r="F21" s="19"/>
      <c r="G21" s="19"/>
      <c r="H21" s="19"/>
      <c r="I21" s="19"/>
      <c r="J21" s="18">
        <v>34809</v>
      </c>
      <c r="K21" s="18">
        <v>34809</v>
      </c>
      <c r="L21" s="30">
        <v>1</v>
      </c>
      <c r="M21" s="18">
        <v>34809</v>
      </c>
      <c r="N21" s="19" t="s">
        <v>59</v>
      </c>
      <c r="O21" s="19" t="s">
        <v>60</v>
      </c>
      <c r="P21" s="19"/>
    </row>
    <row r="22" s="1" customFormat="1" ht="35" customHeight="1" spans="1:17">
      <c r="A22" s="20" t="s">
        <v>61</v>
      </c>
      <c r="B22" s="21"/>
      <c r="C22" s="22"/>
      <c r="D22" s="8"/>
      <c r="E22" s="8"/>
      <c r="F22" s="8"/>
      <c r="G22" s="8"/>
      <c r="H22" s="8"/>
      <c r="I22" s="8"/>
      <c r="J22" s="8">
        <f>SUM(J5:J21)</f>
        <v>436350</v>
      </c>
      <c r="K22" s="8">
        <f>SUM(K5:K21)</f>
        <v>2607625</v>
      </c>
      <c r="L22" s="8"/>
      <c r="M22" s="8">
        <f>SUM(M5:M21)</f>
        <v>2142444.4</v>
      </c>
      <c r="N22" s="10"/>
      <c r="O22" s="10"/>
      <c r="P22" s="8"/>
      <c r="Q22" s="37"/>
    </row>
    <row r="23" spans="1:1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</row>
    <row r="24" spans="1:1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</row>
    <row r="25" spans="1:1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</row>
    <row r="26" spans="1:1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1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1:1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</row>
    <row r="30" spans="1:1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</row>
    <row r="31" spans="1:1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</sheetData>
  <mergeCells count="13">
    <mergeCell ref="A1:P1"/>
    <mergeCell ref="A2:P2"/>
    <mergeCell ref="C3:F3"/>
    <mergeCell ref="G3:J3"/>
    <mergeCell ref="A22:C22"/>
    <mergeCell ref="A3:A4"/>
    <mergeCell ref="B3:B4"/>
    <mergeCell ref="K3:K4"/>
    <mergeCell ref="L3:L4"/>
    <mergeCell ref="M3:M4"/>
    <mergeCell ref="N3:N4"/>
    <mergeCell ref="O3:O4"/>
    <mergeCell ref="P3:P4"/>
  </mergeCells>
  <pageMargins left="0.357638888888889" right="0.357638888888889" top="0.605555555555556" bottom="0.6055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swallow</cp:lastModifiedBy>
  <dcterms:created xsi:type="dcterms:W3CDTF">2025-02-10T01:24:00Z</dcterms:created>
  <dcterms:modified xsi:type="dcterms:W3CDTF">2025-04-22T07:52:26Z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2052-11.1.0.8838</vt:lpwstr>
  </property>
  <property fmtid="{D5CDD505-2E9C-101B-9397-08002B2CF9AE}" pid="3" name="ICV">
    <vt:lpwstr>FB3912CB715E48269DE5D1782100F208_12</vt:lpwstr>
  </property>
</Properties>
</file>