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Sheet1!$A$4:$R$4</definedName>
  </definedNames>
  <calcPr calcId="144525"/>
</workbook>
</file>

<file path=xl/sharedStrings.xml><?xml version="1.0" encoding="utf-8"?>
<sst xmlns="http://schemas.openxmlformats.org/spreadsheetml/2006/main" count="113" uniqueCount="74">
  <si>
    <t>关桥乡省道103线同心至海原段公路工程项目地上附着物征收补偿兑付花名册（方堡村住房）</t>
  </si>
  <si>
    <t>项目名称：省道103同心至海原段公路工程项目                                                                                                                                   单位：面积、元</t>
  </si>
  <si>
    <t>序号</t>
  </si>
  <si>
    <t>姓名</t>
  </si>
  <si>
    <t>行政村</t>
  </si>
  <si>
    <t>宅基地补偿</t>
  </si>
  <si>
    <t>附着物补偿</t>
  </si>
  <si>
    <t>合计金额</t>
  </si>
  <si>
    <t>打款比例</t>
  </si>
  <si>
    <t>打款金额</t>
  </si>
  <si>
    <t>身份证号</t>
  </si>
  <si>
    <t>社保卡号</t>
  </si>
  <si>
    <t>备注</t>
  </si>
  <si>
    <t>土地类型</t>
  </si>
  <si>
    <t>面积</t>
  </si>
  <si>
    <t>补偿标准</t>
  </si>
  <si>
    <t>补偿金额</t>
  </si>
  <si>
    <t>住房面积</t>
  </si>
  <si>
    <t>简易房面积</t>
  </si>
  <si>
    <t>其它附着物金额</t>
  </si>
  <si>
    <t>张志儒</t>
  </si>
  <si>
    <t>方堡村</t>
  </si>
  <si>
    <t>建设用地</t>
  </si>
  <si>
    <t>640522********0213</t>
  </si>
  <si>
    <t>622947881100151****</t>
  </si>
  <si>
    <t>朱德红</t>
  </si>
  <si>
    <t>642222********0269</t>
  </si>
  <si>
    <t>622947880021502****</t>
  </si>
  <si>
    <t>张志福</t>
  </si>
  <si>
    <t>642222********0254</t>
  </si>
  <si>
    <t>622947880001547****</t>
  </si>
  <si>
    <t>李存莲</t>
  </si>
  <si>
    <t>642222********0227</t>
  </si>
  <si>
    <t>马龙</t>
  </si>
  <si>
    <t>642222********0259</t>
  </si>
  <si>
    <t>田广秀</t>
  </si>
  <si>
    <t>642222********0226</t>
  </si>
  <si>
    <t>622947881009652****</t>
  </si>
  <si>
    <t>张军</t>
  </si>
  <si>
    <t>642222********0253</t>
  </si>
  <si>
    <t>622947880011570****</t>
  </si>
  <si>
    <t>张银有</t>
  </si>
  <si>
    <t>642222********0217</t>
  </si>
  <si>
    <t>622947880001550****</t>
  </si>
  <si>
    <t>张银贵</t>
  </si>
  <si>
    <t>642222********023x</t>
  </si>
  <si>
    <t>张小荣</t>
  </si>
  <si>
    <t>642222********0211</t>
  </si>
  <si>
    <t>622947880021500****</t>
  </si>
  <si>
    <t>马建国</t>
  </si>
  <si>
    <t>642222********0214</t>
  </si>
  <si>
    <t>622947880001549****</t>
  </si>
  <si>
    <t>李铁</t>
  </si>
  <si>
    <t>622947880011569****</t>
  </si>
  <si>
    <t>李进有</t>
  </si>
  <si>
    <t>642222********0238</t>
  </si>
  <si>
    <t>622947880001551****</t>
  </si>
  <si>
    <t>张志忠</t>
  </si>
  <si>
    <t>642222********0215</t>
  </si>
  <si>
    <t>622947880001541****</t>
  </si>
  <si>
    <t>马雯磊</t>
  </si>
  <si>
    <t>642222********2630</t>
  </si>
  <si>
    <t>622947881130123****</t>
  </si>
  <si>
    <t>李风梅</t>
  </si>
  <si>
    <t>关桥</t>
  </si>
  <si>
    <t>640522********0826</t>
  </si>
  <si>
    <t>622947881009327****</t>
  </si>
  <si>
    <t>王学花</t>
  </si>
  <si>
    <t>642222********0223</t>
  </si>
  <si>
    <t>朱玉芸</t>
  </si>
  <si>
    <t>642222********0221</t>
  </si>
  <si>
    <t>622947881180130****</t>
  </si>
  <si>
    <t>合计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</si>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</sst>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379"/>
  <sheetViews>
    <sheetView tabSelected="1" workbookViewId="0">
      <selection activeCell="P11" sqref="P11"/>
    </sheetView>
  </sheetViews>
  <sheetFormatPr defaultColWidth="9" defaultRowHeight="13.5"/>
  <cols>
    <col min="1" max="1" width="5.25" customWidth="1"/>
    <col min="2" max="2" width="8.5" customWidth="1"/>
    <col min="3" max="3" width="8" customWidth="1"/>
    <col min="4" max="4" width="10.5" customWidth="1"/>
    <col min="5" max="5" width="6.125" customWidth="1"/>
    <col min="6" max="6" width="10.875" customWidth="1"/>
    <col min="7" max="7" width="10.625" customWidth="1"/>
    <col min="8" max="8" width="10.25" customWidth="1"/>
    <col min="9" max="9" width="10.375"/>
    <col min="10" max="10" width="12.375" customWidth="1"/>
    <col min="11" max="11" width="10.875" customWidth="1"/>
    <col min="12" max="12" width="12.5" customWidth="1"/>
    <col min="13" max="15" width="15.5" customWidth="1"/>
    <col min="16" max="16" width="21.375" customWidth="1"/>
    <col min="17" max="17" width="24" customWidth="1"/>
  </cols>
  <sheetData>
    <row r="1" s="1" customFormat="1" ht="42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8" customHeight="1" spans="1:18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6" t="s">
        <v>6</v>
      </c>
      <c r="I3" s="12"/>
      <c r="J3" s="12"/>
      <c r="K3" s="12"/>
      <c r="L3" s="13"/>
      <c r="M3" s="5" t="s">
        <v>7</v>
      </c>
      <c r="N3" s="14" t="s">
        <v>8</v>
      </c>
      <c r="O3" s="14" t="s">
        <v>9</v>
      </c>
      <c r="P3" s="14" t="s">
        <v>10</v>
      </c>
      <c r="Q3" s="16" t="s">
        <v>11</v>
      </c>
      <c r="R3" s="5" t="s">
        <v>12</v>
      </c>
    </row>
    <row r="4" s="1" customFormat="1" ht="28" customHeight="1" spans="1:18">
      <c r="A4" s="5"/>
      <c r="B4" s="5"/>
      <c r="C4" s="5"/>
      <c r="D4" s="5" t="s">
        <v>13</v>
      </c>
      <c r="E4" s="5" t="s">
        <v>14</v>
      </c>
      <c r="F4" s="5" t="s">
        <v>15</v>
      </c>
      <c r="G4" s="5" t="s">
        <v>16</v>
      </c>
      <c r="H4" s="7" t="s">
        <v>17</v>
      </c>
      <c r="I4" s="5" t="s">
        <v>16</v>
      </c>
      <c r="J4" s="5" t="s">
        <v>18</v>
      </c>
      <c r="K4" s="5" t="s">
        <v>16</v>
      </c>
      <c r="L4" s="7" t="s">
        <v>19</v>
      </c>
      <c r="M4" s="5"/>
      <c r="N4" s="15"/>
      <c r="O4" s="15"/>
      <c r="P4" s="15"/>
      <c r="Q4" s="17"/>
      <c r="R4" s="5"/>
    </row>
    <row r="5" s="1" customFormat="1" ht="30" customHeight="1" spans="1:18">
      <c r="A5" s="8">
        <v>1</v>
      </c>
      <c r="B5" s="8" t="s">
        <v>20</v>
      </c>
      <c r="C5" s="8" t="s">
        <v>21</v>
      </c>
      <c r="D5" s="8" t="s">
        <v>22</v>
      </c>
      <c r="E5" s="8"/>
      <c r="F5" s="8"/>
      <c r="G5" s="8"/>
      <c r="H5" s="8">
        <v>254.3</v>
      </c>
      <c r="I5" s="8">
        <v>412150</v>
      </c>
      <c r="J5" s="8"/>
      <c r="K5" s="8"/>
      <c r="L5" s="8">
        <v>216350</v>
      </c>
      <c r="M5" s="8">
        <v>628500</v>
      </c>
      <c r="N5" s="8">
        <v>0.6</v>
      </c>
      <c r="O5" s="8">
        <f>M5*N5</f>
        <v>377100</v>
      </c>
      <c r="P5" s="8" t="s">
        <v>23</v>
      </c>
      <c r="Q5" s="8" t="s">
        <v>24</v>
      </c>
      <c r="R5" s="18"/>
    </row>
    <row r="6" s="1" customFormat="1" ht="30" customHeight="1" spans="1:18">
      <c r="A6" s="8">
        <v>2</v>
      </c>
      <c r="B6" s="8" t="s">
        <v>25</v>
      </c>
      <c r="C6" s="8" t="s">
        <v>21</v>
      </c>
      <c r="D6" s="8" t="s">
        <v>22</v>
      </c>
      <c r="E6" s="8"/>
      <c r="F6" s="8"/>
      <c r="G6" s="8"/>
      <c r="H6" s="8">
        <v>215.2</v>
      </c>
      <c r="I6" s="8">
        <v>290520</v>
      </c>
      <c r="J6" s="8"/>
      <c r="K6" s="8"/>
      <c r="L6" s="8">
        <v>92949</v>
      </c>
      <c r="M6" s="8">
        <v>383469</v>
      </c>
      <c r="N6" s="8">
        <v>0.6</v>
      </c>
      <c r="O6" s="8">
        <f t="shared" ref="O6:O20" si="0">M6*N6</f>
        <v>230081.4</v>
      </c>
      <c r="P6" s="8" t="s">
        <v>26</v>
      </c>
      <c r="Q6" s="8" t="s">
        <v>27</v>
      </c>
      <c r="R6" s="18"/>
    </row>
    <row r="7" s="1" customFormat="1" ht="30" customHeight="1" spans="1:18">
      <c r="A7" s="8">
        <v>3</v>
      </c>
      <c r="B7" s="8" t="s">
        <v>28</v>
      </c>
      <c r="C7" s="8" t="s">
        <v>21</v>
      </c>
      <c r="D7" s="8" t="s">
        <v>22</v>
      </c>
      <c r="E7" s="8"/>
      <c r="F7" s="8"/>
      <c r="G7" s="8"/>
      <c r="H7" s="8">
        <v>163.56</v>
      </c>
      <c r="I7" s="8">
        <v>327120</v>
      </c>
      <c r="J7" s="8"/>
      <c r="K7" s="8"/>
      <c r="L7" s="8">
        <v>17280</v>
      </c>
      <c r="M7" s="8">
        <v>344400</v>
      </c>
      <c r="N7" s="8">
        <v>0.6</v>
      </c>
      <c r="O7" s="8">
        <f t="shared" si="0"/>
        <v>206640</v>
      </c>
      <c r="P7" s="8" t="s">
        <v>29</v>
      </c>
      <c r="Q7" s="8" t="s">
        <v>30</v>
      </c>
      <c r="R7" s="18"/>
    </row>
    <row r="8" s="1" customFormat="1" ht="30" customHeight="1" spans="1:18">
      <c r="A8" s="8">
        <v>4</v>
      </c>
      <c r="B8" s="8" t="s">
        <v>31</v>
      </c>
      <c r="C8" s="8" t="s">
        <v>21</v>
      </c>
      <c r="D8" s="8" t="s">
        <v>22</v>
      </c>
      <c r="E8" s="8"/>
      <c r="F8" s="8"/>
      <c r="G8" s="8"/>
      <c r="H8" s="8">
        <v>471.39</v>
      </c>
      <c r="I8" s="8">
        <v>766783</v>
      </c>
      <c r="J8" s="8"/>
      <c r="K8" s="8"/>
      <c r="L8" s="8">
        <v>170206</v>
      </c>
      <c r="M8" s="8">
        <v>936989</v>
      </c>
      <c r="N8" s="8">
        <v>0.6</v>
      </c>
      <c r="O8" s="8">
        <f t="shared" si="0"/>
        <v>562193.4</v>
      </c>
      <c r="P8" s="8" t="s">
        <v>32</v>
      </c>
      <c r="Q8" s="8" t="s">
        <v>27</v>
      </c>
      <c r="R8" s="18"/>
    </row>
    <row r="9" s="1" customFormat="1" ht="30" customHeight="1" spans="1:18">
      <c r="A9" s="8">
        <v>5</v>
      </c>
      <c r="B9" s="8" t="s">
        <v>33</v>
      </c>
      <c r="C9" s="8" t="s">
        <v>21</v>
      </c>
      <c r="D9" s="8" t="s">
        <v>22</v>
      </c>
      <c r="E9" s="8">
        <v>0.34</v>
      </c>
      <c r="F9" s="8">
        <v>29800</v>
      </c>
      <c r="G9" s="8">
        <v>10132</v>
      </c>
      <c r="H9" s="8">
        <v>171.7</v>
      </c>
      <c r="I9" s="8">
        <v>291890</v>
      </c>
      <c r="J9" s="8"/>
      <c r="K9" s="8"/>
      <c r="L9" s="8">
        <v>173007</v>
      </c>
      <c r="M9" s="8">
        <v>464897</v>
      </c>
      <c r="N9" s="8">
        <v>0.6</v>
      </c>
      <c r="O9" s="8">
        <f t="shared" si="0"/>
        <v>278938.2</v>
      </c>
      <c r="P9" s="8" t="s">
        <v>34</v>
      </c>
      <c r="Q9" s="8" t="s">
        <v>30</v>
      </c>
      <c r="R9" s="18"/>
    </row>
    <row r="10" s="1" customFormat="1" ht="30" customHeight="1" spans="1:18">
      <c r="A10" s="8">
        <v>6</v>
      </c>
      <c r="B10" s="8" t="s">
        <v>35</v>
      </c>
      <c r="C10" s="8" t="s">
        <v>21</v>
      </c>
      <c r="D10" s="8" t="s">
        <v>22</v>
      </c>
      <c r="E10" s="8"/>
      <c r="F10" s="8"/>
      <c r="G10" s="8"/>
      <c r="H10" s="8">
        <v>99.6</v>
      </c>
      <c r="I10" s="8">
        <v>169320</v>
      </c>
      <c r="J10" s="8"/>
      <c r="K10" s="8"/>
      <c r="L10" s="8">
        <v>108650</v>
      </c>
      <c r="M10" s="8">
        <v>277970</v>
      </c>
      <c r="N10" s="8">
        <v>0.6</v>
      </c>
      <c r="O10" s="8">
        <f t="shared" si="0"/>
        <v>166782</v>
      </c>
      <c r="P10" s="8" t="s">
        <v>36</v>
      </c>
      <c r="Q10" s="8" t="s">
        <v>37</v>
      </c>
      <c r="R10" s="18"/>
    </row>
    <row r="11" s="1" customFormat="1" ht="30" customHeight="1" spans="1:18">
      <c r="A11" s="8">
        <v>7</v>
      </c>
      <c r="B11" s="8" t="s">
        <v>38</v>
      </c>
      <c r="C11" s="8" t="s">
        <v>21</v>
      </c>
      <c r="D11" s="8" t="s">
        <v>22</v>
      </c>
      <c r="E11" s="8"/>
      <c r="F11" s="8"/>
      <c r="G11" s="8"/>
      <c r="H11" s="8"/>
      <c r="I11" s="8"/>
      <c r="J11" s="8"/>
      <c r="K11" s="8"/>
      <c r="L11" s="8">
        <v>13996</v>
      </c>
      <c r="M11" s="8">
        <v>13996</v>
      </c>
      <c r="N11" s="8">
        <v>1</v>
      </c>
      <c r="O11" s="8">
        <f t="shared" si="0"/>
        <v>13996</v>
      </c>
      <c r="P11" s="8" t="s">
        <v>39</v>
      </c>
      <c r="Q11" s="8" t="s">
        <v>40</v>
      </c>
      <c r="R11" s="18"/>
    </row>
    <row r="12" s="1" customFormat="1" ht="30" customHeight="1" spans="1:18">
      <c r="A12" s="8">
        <v>8</v>
      </c>
      <c r="B12" s="8" t="s">
        <v>41</v>
      </c>
      <c r="C12" s="8" t="s">
        <v>21</v>
      </c>
      <c r="D12" s="8" t="s">
        <v>22</v>
      </c>
      <c r="E12" s="8"/>
      <c r="F12" s="8"/>
      <c r="G12" s="8"/>
      <c r="H12" s="8"/>
      <c r="I12" s="8"/>
      <c r="J12" s="8"/>
      <c r="K12" s="8"/>
      <c r="L12" s="8">
        <v>54148</v>
      </c>
      <c r="M12" s="8">
        <v>54148</v>
      </c>
      <c r="N12" s="8">
        <v>1</v>
      </c>
      <c r="O12" s="8">
        <f t="shared" si="0"/>
        <v>54148</v>
      </c>
      <c r="P12" s="8" t="s">
        <v>42</v>
      </c>
      <c r="Q12" s="8" t="s">
        <v>43</v>
      </c>
      <c r="R12" s="18"/>
    </row>
    <row r="13" s="1" customFormat="1" ht="30" customHeight="1" spans="1:18">
      <c r="A13" s="8">
        <v>9</v>
      </c>
      <c r="B13" s="8" t="s">
        <v>44</v>
      </c>
      <c r="C13" s="8" t="s">
        <v>21</v>
      </c>
      <c r="D13" s="8" t="s">
        <v>22</v>
      </c>
      <c r="E13" s="8"/>
      <c r="F13" s="8"/>
      <c r="G13" s="8"/>
      <c r="H13" s="8"/>
      <c r="I13" s="8"/>
      <c r="J13" s="8"/>
      <c r="K13" s="8"/>
      <c r="L13" s="8">
        <v>20080</v>
      </c>
      <c r="M13" s="8">
        <v>20080</v>
      </c>
      <c r="N13" s="8">
        <v>1</v>
      </c>
      <c r="O13" s="8">
        <f t="shared" si="0"/>
        <v>20080</v>
      </c>
      <c r="P13" s="8" t="s">
        <v>45</v>
      </c>
      <c r="Q13" s="8" t="s">
        <v>43</v>
      </c>
      <c r="R13" s="18"/>
    </row>
    <row r="14" s="1" customFormat="1" ht="30" customHeight="1" spans="1:18">
      <c r="A14" s="8">
        <v>10</v>
      </c>
      <c r="B14" s="8" t="s">
        <v>46</v>
      </c>
      <c r="C14" s="8" t="s">
        <v>21</v>
      </c>
      <c r="D14" s="8" t="s">
        <v>22</v>
      </c>
      <c r="E14" s="8"/>
      <c r="F14" s="8"/>
      <c r="G14" s="8"/>
      <c r="H14" s="8">
        <v>170.2</v>
      </c>
      <c r="I14" s="8">
        <v>340400</v>
      </c>
      <c r="J14" s="8"/>
      <c r="K14" s="8"/>
      <c r="L14" s="8">
        <v>12523</v>
      </c>
      <c r="M14" s="8">
        <v>352923</v>
      </c>
      <c r="N14" s="8">
        <v>0.6</v>
      </c>
      <c r="O14" s="8">
        <f t="shared" si="0"/>
        <v>211753.8</v>
      </c>
      <c r="P14" s="8" t="s">
        <v>47</v>
      </c>
      <c r="Q14" s="8" t="s">
        <v>48</v>
      </c>
      <c r="R14" s="18"/>
    </row>
    <row r="15" s="1" customFormat="1" ht="30" customHeight="1" spans="1:18">
      <c r="A15" s="8">
        <v>11</v>
      </c>
      <c r="B15" s="8" t="s">
        <v>49</v>
      </c>
      <c r="C15" s="8" t="s">
        <v>21</v>
      </c>
      <c r="D15" s="8" t="s">
        <v>22</v>
      </c>
      <c r="E15" s="8">
        <v>0.36</v>
      </c>
      <c r="F15" s="8">
        <v>29800</v>
      </c>
      <c r="G15" s="8">
        <v>10728</v>
      </c>
      <c r="H15" s="8">
        <v>221.65</v>
      </c>
      <c r="I15" s="8">
        <v>376805</v>
      </c>
      <c r="J15" s="8"/>
      <c r="K15" s="8"/>
      <c r="L15" s="8">
        <v>134562.4</v>
      </c>
      <c r="M15" s="8">
        <v>511367.4</v>
      </c>
      <c r="N15" s="8">
        <v>0.6</v>
      </c>
      <c r="O15" s="8">
        <f t="shared" si="0"/>
        <v>306820.44</v>
      </c>
      <c r="P15" s="8" t="s">
        <v>50</v>
      </c>
      <c r="Q15" s="8" t="s">
        <v>51</v>
      </c>
      <c r="R15" s="18"/>
    </row>
    <row r="16" s="1" customFormat="1" ht="30" customHeight="1" spans="1:18">
      <c r="A16" s="8">
        <v>12</v>
      </c>
      <c r="B16" s="8" t="s">
        <v>52</v>
      </c>
      <c r="C16" s="8" t="s">
        <v>21</v>
      </c>
      <c r="D16" s="8" t="s">
        <v>22</v>
      </c>
      <c r="E16" s="8"/>
      <c r="F16" s="8"/>
      <c r="G16" s="8"/>
      <c r="H16" s="8">
        <v>103.35</v>
      </c>
      <c r="I16" s="8">
        <v>139522.5</v>
      </c>
      <c r="J16" s="8"/>
      <c r="K16" s="8"/>
      <c r="L16" s="8">
        <v>28223.5</v>
      </c>
      <c r="M16" s="8">
        <v>167746</v>
      </c>
      <c r="N16" s="8">
        <v>0.6</v>
      </c>
      <c r="O16" s="8">
        <f t="shared" si="0"/>
        <v>100647.6</v>
      </c>
      <c r="P16" s="8" t="s">
        <v>50</v>
      </c>
      <c r="Q16" s="8" t="s">
        <v>53</v>
      </c>
      <c r="R16" s="18"/>
    </row>
    <row r="17" s="2" customFormat="1" ht="30" customHeight="1" spans="1:18">
      <c r="A17" s="8">
        <v>13</v>
      </c>
      <c r="B17" s="8" t="s">
        <v>54</v>
      </c>
      <c r="C17" s="8" t="s">
        <v>21</v>
      </c>
      <c r="D17" s="8" t="s">
        <v>22</v>
      </c>
      <c r="E17" s="8"/>
      <c r="F17" s="8"/>
      <c r="G17" s="8"/>
      <c r="H17" s="8"/>
      <c r="I17" s="8"/>
      <c r="J17" s="8"/>
      <c r="K17" s="8"/>
      <c r="L17" s="8">
        <v>4584</v>
      </c>
      <c r="M17" s="8">
        <v>4584</v>
      </c>
      <c r="N17" s="8">
        <v>1</v>
      </c>
      <c r="O17" s="8">
        <f t="shared" si="0"/>
        <v>4584</v>
      </c>
      <c r="P17" s="8" t="s">
        <v>55</v>
      </c>
      <c r="Q17" s="8" t="s">
        <v>56</v>
      </c>
      <c r="R17" s="18"/>
    </row>
    <row r="18" s="2" customFormat="1" ht="30" customHeight="1" spans="1:18">
      <c r="A18" s="8">
        <v>14</v>
      </c>
      <c r="B18" s="8" t="s">
        <v>57</v>
      </c>
      <c r="C18" s="8" t="s">
        <v>21</v>
      </c>
      <c r="D18" s="8" t="s">
        <v>22</v>
      </c>
      <c r="E18" s="8"/>
      <c r="F18" s="8"/>
      <c r="G18" s="8"/>
      <c r="H18" s="8">
        <v>168.1</v>
      </c>
      <c r="I18" s="8">
        <v>285770</v>
      </c>
      <c r="J18" s="8"/>
      <c r="K18" s="8"/>
      <c r="L18" s="8">
        <v>8785</v>
      </c>
      <c r="M18" s="8">
        <v>294555</v>
      </c>
      <c r="N18" s="8">
        <v>0.6</v>
      </c>
      <c r="O18" s="8">
        <f t="shared" si="0"/>
        <v>176733</v>
      </c>
      <c r="P18" s="8" t="s">
        <v>58</v>
      </c>
      <c r="Q18" s="8" t="s">
        <v>59</v>
      </c>
      <c r="R18" s="18"/>
    </row>
    <row r="19" s="2" customFormat="1" ht="30" customHeight="1" spans="1:18">
      <c r="A19" s="8">
        <v>15</v>
      </c>
      <c r="B19" s="8" t="s">
        <v>60</v>
      </c>
      <c r="C19" s="8" t="s">
        <v>21</v>
      </c>
      <c r="D19" s="8" t="s">
        <v>22</v>
      </c>
      <c r="E19" s="8">
        <v>0.34</v>
      </c>
      <c r="F19" s="8">
        <v>29800</v>
      </c>
      <c r="G19" s="8">
        <v>10132</v>
      </c>
      <c r="H19" s="8">
        <v>165.7</v>
      </c>
      <c r="I19" s="8">
        <v>281775</v>
      </c>
      <c r="J19" s="8"/>
      <c r="K19" s="8"/>
      <c r="L19" s="8">
        <v>138077</v>
      </c>
      <c r="M19" s="8">
        <v>419852</v>
      </c>
      <c r="N19" s="8">
        <v>0.6</v>
      </c>
      <c r="O19" s="8">
        <f t="shared" si="0"/>
        <v>251911.2</v>
      </c>
      <c r="P19" s="8" t="s">
        <v>61</v>
      </c>
      <c r="Q19" s="8" t="s">
        <v>62</v>
      </c>
      <c r="R19" s="18"/>
    </row>
    <row r="20" s="2" customFormat="1" ht="30" customHeight="1" spans="1:18">
      <c r="A20" s="8">
        <v>16</v>
      </c>
      <c r="B20" s="8" t="s">
        <v>63</v>
      </c>
      <c r="C20" s="8" t="s">
        <v>64</v>
      </c>
      <c r="D20" s="8" t="s">
        <v>22</v>
      </c>
      <c r="E20" s="8">
        <v>0.76</v>
      </c>
      <c r="F20" s="8">
        <v>29800</v>
      </c>
      <c r="G20" s="8">
        <v>22648</v>
      </c>
      <c r="H20" s="8">
        <v>172.51</v>
      </c>
      <c r="I20" s="8">
        <v>293267</v>
      </c>
      <c r="J20" s="8">
        <v>140.52</v>
      </c>
      <c r="K20" s="8">
        <v>22483</v>
      </c>
      <c r="L20" s="8">
        <v>20655</v>
      </c>
      <c r="M20" s="8">
        <v>120000</v>
      </c>
      <c r="N20" s="8">
        <v>0.6</v>
      </c>
      <c r="O20" s="8">
        <v>72000</v>
      </c>
      <c r="P20" s="8" t="s">
        <v>65</v>
      </c>
      <c r="Q20" s="8" t="s">
        <v>66</v>
      </c>
      <c r="R20" s="18"/>
    </row>
    <row r="21" s="2" customFormat="1" ht="30" customHeight="1" spans="1:18">
      <c r="A21" s="8">
        <v>17</v>
      </c>
      <c r="B21" s="8" t="s">
        <v>67</v>
      </c>
      <c r="C21" s="8" t="s">
        <v>64</v>
      </c>
      <c r="D21" s="8"/>
      <c r="E21" s="8"/>
      <c r="F21" s="8"/>
      <c r="G21" s="8"/>
      <c r="H21" s="8"/>
      <c r="I21" s="8"/>
      <c r="J21" s="8"/>
      <c r="K21" s="8"/>
      <c r="L21" s="8"/>
      <c r="M21" s="8">
        <v>239053</v>
      </c>
      <c r="N21" s="8">
        <v>0.6</v>
      </c>
      <c r="O21" s="8">
        <v>143431.8</v>
      </c>
      <c r="P21" s="8" t="s">
        <v>68</v>
      </c>
      <c r="Q21" s="8" t="s">
        <v>37</v>
      </c>
      <c r="R21" s="18"/>
    </row>
    <row r="22" s="2" customFormat="1" ht="30" customHeight="1" spans="1:18">
      <c r="A22" s="8">
        <v>18</v>
      </c>
      <c r="B22" s="8" t="s">
        <v>69</v>
      </c>
      <c r="C22" s="8" t="s">
        <v>21</v>
      </c>
      <c r="D22" s="8" t="s">
        <v>22</v>
      </c>
      <c r="E22" s="8"/>
      <c r="F22" s="8"/>
      <c r="G22" s="8"/>
      <c r="H22" s="8"/>
      <c r="I22" s="8"/>
      <c r="J22" s="8"/>
      <c r="K22" s="8"/>
      <c r="L22" s="8">
        <v>10730</v>
      </c>
      <c r="M22" s="8">
        <v>10730</v>
      </c>
      <c r="N22" s="8">
        <v>1</v>
      </c>
      <c r="O22" s="8">
        <f>M22*N22</f>
        <v>10730</v>
      </c>
      <c r="P22" s="8" t="s">
        <v>70</v>
      </c>
      <c r="Q22" s="8" t="s">
        <v>71</v>
      </c>
      <c r="R22" s="18"/>
    </row>
    <row r="23" s="2" customFormat="1" ht="30" customHeight="1" spans="1:18">
      <c r="A23" s="9" t="s">
        <v>72</v>
      </c>
      <c r="B23" s="10"/>
      <c r="C23" s="10"/>
      <c r="D23" s="11"/>
      <c r="E23" s="8">
        <f>SUM(E5:E22)</f>
        <v>1.8</v>
      </c>
      <c r="F23" s="8">
        <f t="shared" ref="F23:O23" si="1">SUM(F5:F22)</f>
        <v>119200</v>
      </c>
      <c r="G23" s="8">
        <f t="shared" si="1"/>
        <v>53640</v>
      </c>
      <c r="H23" s="8">
        <f t="shared" si="1"/>
        <v>2377.26</v>
      </c>
      <c r="I23" s="8">
        <f t="shared" si="1"/>
        <v>3975322.5</v>
      </c>
      <c r="J23" s="8">
        <f t="shared" si="1"/>
        <v>140.52</v>
      </c>
      <c r="K23" s="8">
        <f t="shared" si="1"/>
        <v>22483</v>
      </c>
      <c r="L23" s="8">
        <f t="shared" si="1"/>
        <v>1224805.9</v>
      </c>
      <c r="M23" s="8">
        <f t="shared" si="1"/>
        <v>5245259.4</v>
      </c>
      <c r="N23" s="8"/>
      <c r="O23" s="8">
        <f t="shared" si="1"/>
        <v>3188570.84</v>
      </c>
      <c r="P23" s="8"/>
      <c r="Q23" s="8" t="s">
        <v>73</v>
      </c>
      <c r="R23" s="19"/>
    </row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</sheetData>
  <mergeCells count="14">
    <mergeCell ref="A1:R1"/>
    <mergeCell ref="A2:R2"/>
    <mergeCell ref="D3:G3"/>
    <mergeCell ref="H3:L3"/>
    <mergeCell ref="A23:D23"/>
    <mergeCell ref="A3:A4"/>
    <mergeCell ref="B3:B4"/>
    <mergeCell ref="C3:C4"/>
    <mergeCell ref="M3:M4"/>
    <mergeCell ref="N3:N4"/>
    <mergeCell ref="O3:O4"/>
    <mergeCell ref="P3:P4"/>
    <mergeCell ref="Q3:Q4"/>
    <mergeCell ref="R3:R4"/>
  </mergeCells>
  <pageMargins left="0.751388888888889" right="0.751388888888889" top="1" bottom="1" header="0.511805555555556" footer="0.511805555555556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2023-12-12T09:08:00Z</dcterms:created>
  <dcterms:modified xsi:type="dcterms:W3CDTF">2024-03-29T06:52:56Z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