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Sheet1!$A$4:$X$4</definedName>
  </definedNames>
  <calcPr calcId="144525" concurrentCalc="0"/>
</workbook>
</file>

<file path=xl/sharedStrings.xml><?xml version="1.0" encoding="utf-8"?>
<sst xmlns="http://schemas.openxmlformats.org/spreadsheetml/2006/main" count="165" uniqueCount="97">
  <si>
    <t>关桥乡省道103线同心至海原段公路工程项目地上附着物征收补偿兑付花名册</t>
  </si>
  <si>
    <t>项目名称：省道103同心至海原段公路工程项目                                                                                                                                                        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</si>
  <si>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</si>
  <si>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</si>
  <si>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</si>
  <si>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</si>
  <si>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</si>
  <si>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</si>
  <si>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兑付比例</t>
  </si>
  <si>
    <t>兑付金额（元）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</si>
  <si>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</si>
  <si>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</si>
  <si>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</si>
  <si>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</si>
  <si>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</si>
  <si>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</si>
  <si>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</si>
  <si>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</si>
  <si>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</si>
  <si>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</si>
  <si>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张学郁</t>
  </si>
  <si>
    <t>方堡村</t>
  </si>
  <si>
    <t>建设用地</t>
  </si>
  <si>
    <t>642222********0250</t>
  </si>
  <si>
    <t>622947880011595****</t>
  </si>
  <si>
    <t>张志忠</t>
  </si>
  <si>
    <t>642222********0211</t>
  </si>
  <si>
    <t>622947880021502****</t>
  </si>
  <si>
    <t>田梅</t>
  </si>
  <si>
    <t>642222********0228</t>
  </si>
  <si>
    <t>622947881040159****</t>
  </si>
  <si>
    <t>龙池清真寺</t>
  </si>
  <si>
    <t>402874********</t>
  </si>
  <si>
    <t>6003857700500****</t>
  </si>
  <si>
    <t>张秀珍</t>
  </si>
  <si>
    <t>642222********0223</t>
  </si>
  <si>
    <t>622947880001551****</t>
  </si>
  <si>
    <t>张志云</t>
  </si>
  <si>
    <t>642222********0256</t>
  </si>
  <si>
    <t>622947881039261****</t>
  </si>
  <si>
    <t>田小梅</t>
  </si>
  <si>
    <t>622947881060116****</t>
  </si>
  <si>
    <t>李占江</t>
  </si>
  <si>
    <t>贺堡村</t>
  </si>
  <si>
    <t>642222********0215</t>
  </si>
  <si>
    <t>622947880021578****</t>
  </si>
  <si>
    <t>张志贵</t>
  </si>
  <si>
    <t>640522********0234</t>
  </si>
  <si>
    <t>622947880011500****</t>
  </si>
  <si>
    <t>陈彦荣</t>
  </si>
  <si>
    <t>642222********0230</t>
  </si>
  <si>
    <t>622947881180131****</t>
  </si>
  <si>
    <t>李彦鹏</t>
  </si>
  <si>
    <t>642222********0214</t>
  </si>
  <si>
    <t>622947880021579****</t>
  </si>
  <si>
    <t>刘进志</t>
  </si>
  <si>
    <t>张存财</t>
  </si>
  <si>
    <t>马湾村</t>
  </si>
  <si>
    <t>642222********0234</t>
  </si>
  <si>
    <t>622947880021576****</t>
  </si>
  <si>
    <t>张天义</t>
  </si>
  <si>
    <t>622947880021577****</t>
  </si>
  <si>
    <t>马瑞宝</t>
  </si>
  <si>
    <t>642222********0219</t>
  </si>
  <si>
    <t>622947880021584****</t>
  </si>
  <si>
    <t>马瑞廷</t>
  </si>
  <si>
    <t>642222********025x</t>
  </si>
  <si>
    <t>张志</t>
  </si>
  <si>
    <t>622947881180180****</t>
  </si>
  <si>
    <t>田卫国</t>
  </si>
  <si>
    <t>622947880021585****</t>
  </si>
  <si>
    <t>张志有</t>
  </si>
  <si>
    <t>642222********0251</t>
  </si>
  <si>
    <t>马向成</t>
  </si>
  <si>
    <t>642222********021x</t>
  </si>
  <si>
    <t>田红</t>
  </si>
  <si>
    <t>642222********0242</t>
  </si>
  <si>
    <t>622947880021580****</t>
  </si>
  <si>
    <t>田士英</t>
  </si>
  <si>
    <t>马湾</t>
  </si>
  <si>
    <t>622947880021587****</t>
  </si>
  <si>
    <t>张占林</t>
  </si>
  <si>
    <t>642222********021X</t>
  </si>
  <si>
    <t>622947880021555****</t>
  </si>
  <si>
    <t>张学珍</t>
  </si>
  <si>
    <t>642222********0237</t>
  </si>
  <si>
    <t>622947880021575****</t>
  </si>
  <si>
    <t>马进宝</t>
  </si>
  <si>
    <t>642222********0253</t>
  </si>
  <si>
    <t>622947881130195****</t>
  </si>
  <si>
    <t>杨正荣</t>
  </si>
  <si>
    <t>642222********0232</t>
  </si>
  <si>
    <t>622947881008225****</t>
  </si>
  <si>
    <t>田维荣</t>
  </si>
  <si>
    <t>张占虎</t>
  </si>
  <si>
    <t>马瑞明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</si>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</sst>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4" borderId="11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8" fillId="29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343"/>
  <sheetViews>
    <sheetView tabSelected="1" workbookViewId="0">
      <pane ySplit="5" topLeftCell="A6" activePane="bottomLeft" state="frozen"/>
      <selection/>
      <selection pane="bottomLeft" activeCell="J9" sqref="J9"/>
    </sheetView>
  </sheetViews>
  <sheetFormatPr defaultColWidth="9" defaultRowHeight="13.5"/>
  <cols>
    <col min="1" max="1" width="5.25" customWidth="1"/>
    <col min="2" max="2" width="14.5" customWidth="1"/>
    <col min="3" max="3" width="8" customWidth="1"/>
    <col min="4" max="4" width="10.5" customWidth="1"/>
    <col min="5" max="5" width="6.125" customWidth="1"/>
    <col min="6" max="6" width="10.875" customWidth="1"/>
    <col min="7" max="7" width="10.625" customWidth="1"/>
    <col min="8" max="8" width="10.25" customWidth="1"/>
    <col min="9" max="9" width="10.375"/>
    <col min="10" max="10" width="10.75" customWidth="1"/>
    <col min="11" max="11" width="8.875" customWidth="1"/>
    <col min="12" max="12" width="12.5" customWidth="1"/>
    <col min="13" max="13" width="15.5" customWidth="1"/>
    <col min="14" max="14" width="10.625" customWidth="1"/>
    <col min="15" max="15" width="15.625" customWidth="1"/>
    <col min="16" max="16" width="21.375" customWidth="1"/>
    <col min="17" max="17" width="24" customWidth="1"/>
    <col min="19" max="19" width="11.5"/>
  </cols>
  <sheetData>
    <row r="1" s="1" customFormat="1" ht="42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1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8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6" t="s">
        <v>6</v>
      </c>
      <c r="I3" s="15"/>
      <c r="J3" s="15"/>
      <c r="K3" s="15"/>
      <c r="L3" s="16"/>
      <c r="M3" s="5" t="s">
        <v>7</v>
      </c>
      <c r="N3" s="17" t="s">
        <v>8</v>
      </c>
      <c r="O3" s="17" t="s">
        <v>9</v>
      </c>
      <c r="P3" s="18" t="s">
        <v>10</v>
      </c>
      <c r="Q3" s="27" t="s">
        <v>11</v>
      </c>
      <c r="R3" s="5" t="s">
        <v>12</v>
      </c>
    </row>
    <row r="4" s="1" customFormat="1" ht="28" customHeight="1" spans="1:18">
      <c r="A4" s="5"/>
      <c r="B4" s="5"/>
      <c r="C4" s="5"/>
      <c r="D4" s="5" t="s">
        <v>13</v>
      </c>
      <c r="E4" s="5" t="s">
        <v>14</v>
      </c>
      <c r="F4" s="5" t="s">
        <v>15</v>
      </c>
      <c r="G4" s="5" t="s">
        <v>16</v>
      </c>
      <c r="H4" s="7" t="s">
        <v>17</v>
      </c>
      <c r="I4" s="5" t="s">
        <v>16</v>
      </c>
      <c r="J4" s="5" t="s">
        <v>18</v>
      </c>
      <c r="K4" s="5" t="s">
        <v>16</v>
      </c>
      <c r="L4" s="7" t="s">
        <v>19</v>
      </c>
      <c r="M4" s="5"/>
      <c r="N4" s="19"/>
      <c r="O4" s="19"/>
      <c r="P4" s="20"/>
      <c r="Q4" s="28"/>
      <c r="R4" s="5"/>
    </row>
    <row r="5" s="1" customFormat="1" ht="35" customHeight="1" spans="1:18">
      <c r="A5" s="8">
        <v>1</v>
      </c>
      <c r="B5" s="8" t="s">
        <v>20</v>
      </c>
      <c r="C5" s="9" t="s">
        <v>21</v>
      </c>
      <c r="D5" s="8" t="s">
        <v>22</v>
      </c>
      <c r="E5" s="8"/>
      <c r="F5" s="10"/>
      <c r="G5" s="10"/>
      <c r="H5" s="8">
        <v>205.15</v>
      </c>
      <c r="I5" s="10">
        <v>296203</v>
      </c>
      <c r="J5" s="10"/>
      <c r="K5" s="10"/>
      <c r="L5" s="10">
        <v>103174</v>
      </c>
      <c r="M5" s="10">
        <v>399377</v>
      </c>
      <c r="N5" s="21">
        <v>0.6</v>
      </c>
      <c r="O5" s="8">
        <f t="shared" ref="O5:O16" si="0">M5*N5</f>
        <v>239626.2</v>
      </c>
      <c r="P5" s="8" t="s">
        <v>23</v>
      </c>
      <c r="Q5" s="8" t="s">
        <v>24</v>
      </c>
      <c r="R5" s="8"/>
    </row>
    <row r="6" s="1" customFormat="1" ht="35" customHeight="1" spans="1:18">
      <c r="A6" s="8">
        <v>2</v>
      </c>
      <c r="B6" s="8" t="s">
        <v>25</v>
      </c>
      <c r="C6" s="9" t="s">
        <v>21</v>
      </c>
      <c r="D6" s="8" t="s">
        <v>22</v>
      </c>
      <c r="E6" s="8"/>
      <c r="F6" s="10"/>
      <c r="G6" s="10"/>
      <c r="H6" s="8">
        <v>327.14</v>
      </c>
      <c r="I6" s="10">
        <v>480314</v>
      </c>
      <c r="J6" s="10"/>
      <c r="K6" s="10"/>
      <c r="L6" s="10">
        <v>132079</v>
      </c>
      <c r="M6" s="10">
        <v>612393</v>
      </c>
      <c r="N6" s="21">
        <v>0.6</v>
      </c>
      <c r="O6" s="8">
        <f t="shared" si="0"/>
        <v>367435.8</v>
      </c>
      <c r="P6" s="8" t="s">
        <v>26</v>
      </c>
      <c r="Q6" s="8" t="s">
        <v>27</v>
      </c>
      <c r="R6" s="8"/>
    </row>
    <row r="7" s="1" customFormat="1" ht="35" customHeight="1" spans="1:18">
      <c r="A7" s="8">
        <v>3</v>
      </c>
      <c r="B7" s="8" t="s">
        <v>28</v>
      </c>
      <c r="C7" s="9" t="s">
        <v>21</v>
      </c>
      <c r="D7" s="8" t="s">
        <v>22</v>
      </c>
      <c r="E7" s="8">
        <v>1.1</v>
      </c>
      <c r="F7" s="10">
        <v>29800</v>
      </c>
      <c r="G7" s="11">
        <v>32780</v>
      </c>
      <c r="H7" s="8">
        <v>326.41</v>
      </c>
      <c r="I7" s="11">
        <v>477964</v>
      </c>
      <c r="J7" s="10"/>
      <c r="K7" s="10"/>
      <c r="L7" s="10">
        <v>108495</v>
      </c>
      <c r="M7" s="10">
        <v>619239</v>
      </c>
      <c r="N7" s="21">
        <v>0.6</v>
      </c>
      <c r="O7" s="8">
        <f t="shared" si="0"/>
        <v>371543.4</v>
      </c>
      <c r="P7" s="8" t="s">
        <v>29</v>
      </c>
      <c r="Q7" s="8" t="s">
        <v>30</v>
      </c>
      <c r="R7" s="8"/>
    </row>
    <row r="8" s="1" customFormat="1" ht="35" customHeight="1" spans="1:18">
      <c r="A8" s="8">
        <v>4</v>
      </c>
      <c r="B8" s="8" t="s">
        <v>31</v>
      </c>
      <c r="C8" s="9" t="s">
        <v>21</v>
      </c>
      <c r="D8" s="8" t="s">
        <v>22</v>
      </c>
      <c r="E8" s="8"/>
      <c r="F8" s="10"/>
      <c r="G8" s="11"/>
      <c r="H8" s="8">
        <v>122.12</v>
      </c>
      <c r="I8" s="11">
        <v>207604</v>
      </c>
      <c r="J8" s="11"/>
      <c r="K8" s="11"/>
      <c r="L8" s="11">
        <v>89027</v>
      </c>
      <c r="M8" s="11">
        <v>296631</v>
      </c>
      <c r="N8" s="21">
        <v>0.6</v>
      </c>
      <c r="O8" s="8">
        <f t="shared" si="0"/>
        <v>177978.6</v>
      </c>
      <c r="P8" s="8" t="s">
        <v>32</v>
      </c>
      <c r="Q8" s="8" t="s">
        <v>33</v>
      </c>
      <c r="R8" s="8"/>
    </row>
    <row r="9" s="1" customFormat="1" ht="35" customHeight="1" spans="1:18">
      <c r="A9" s="8">
        <v>5</v>
      </c>
      <c r="B9" s="8" t="s">
        <v>34</v>
      </c>
      <c r="C9" s="9" t="s">
        <v>21</v>
      </c>
      <c r="D9" s="8" t="s">
        <v>22</v>
      </c>
      <c r="E9" s="8"/>
      <c r="F9" s="10"/>
      <c r="G9" s="10"/>
      <c r="H9" s="8">
        <v>174.25</v>
      </c>
      <c r="I9" s="10">
        <v>296225</v>
      </c>
      <c r="J9" s="10"/>
      <c r="K9" s="10"/>
      <c r="L9" s="10">
        <v>89370</v>
      </c>
      <c r="M9" s="10">
        <v>385595</v>
      </c>
      <c r="N9" s="21">
        <v>0.6</v>
      </c>
      <c r="O9" s="8">
        <f t="shared" si="0"/>
        <v>231357</v>
      </c>
      <c r="P9" s="8" t="s">
        <v>35</v>
      </c>
      <c r="Q9" s="8" t="s">
        <v>36</v>
      </c>
      <c r="R9" s="8"/>
    </row>
    <row r="10" s="1" customFormat="1" ht="35" customHeight="1" spans="1:18">
      <c r="A10" s="8">
        <v>6</v>
      </c>
      <c r="B10" s="8" t="s">
        <v>37</v>
      </c>
      <c r="C10" s="9" t="s">
        <v>21</v>
      </c>
      <c r="D10" s="8" t="s">
        <v>22</v>
      </c>
      <c r="E10" s="8"/>
      <c r="F10" s="10"/>
      <c r="G10" s="10"/>
      <c r="H10" s="8">
        <v>197.3</v>
      </c>
      <c r="I10" s="10">
        <v>357880</v>
      </c>
      <c r="J10" s="10"/>
      <c r="K10" s="10"/>
      <c r="L10" s="10">
        <v>38770</v>
      </c>
      <c r="M10" s="10">
        <v>396650</v>
      </c>
      <c r="N10" s="21">
        <v>0.6</v>
      </c>
      <c r="O10" s="8">
        <f t="shared" si="0"/>
        <v>237990</v>
      </c>
      <c r="P10" s="8" t="s">
        <v>38</v>
      </c>
      <c r="Q10" s="8" t="s">
        <v>39</v>
      </c>
      <c r="R10" s="8"/>
    </row>
    <row r="11" s="1" customFormat="1" ht="35" customHeight="1" spans="1:18">
      <c r="A11" s="8">
        <v>7</v>
      </c>
      <c r="B11" s="8" t="s">
        <v>40</v>
      </c>
      <c r="C11" s="9" t="s">
        <v>21</v>
      </c>
      <c r="D11" s="8" t="s">
        <v>22</v>
      </c>
      <c r="E11" s="8"/>
      <c r="F11" s="10"/>
      <c r="G11" s="10"/>
      <c r="H11" s="8">
        <v>332.86</v>
      </c>
      <c r="I11" s="10">
        <v>544474</v>
      </c>
      <c r="J11" s="10"/>
      <c r="K11" s="10"/>
      <c r="L11" s="10">
        <v>398689</v>
      </c>
      <c r="M11" s="10">
        <v>943163</v>
      </c>
      <c r="N11" s="21">
        <v>0.6</v>
      </c>
      <c r="O11" s="8">
        <f t="shared" si="0"/>
        <v>565897.8</v>
      </c>
      <c r="P11" s="8" t="s">
        <v>29</v>
      </c>
      <c r="Q11" s="8" t="s">
        <v>41</v>
      </c>
      <c r="R11" s="8"/>
    </row>
    <row r="12" s="1" customFormat="1" ht="35" customHeight="1" spans="1:18">
      <c r="A12" s="8">
        <v>8</v>
      </c>
      <c r="B12" s="8" t="s">
        <v>42</v>
      </c>
      <c r="C12" s="9" t="s">
        <v>43</v>
      </c>
      <c r="D12" s="8" t="s">
        <v>22</v>
      </c>
      <c r="E12" s="8"/>
      <c r="F12" s="10"/>
      <c r="G12" s="11"/>
      <c r="H12" s="8"/>
      <c r="I12" s="11"/>
      <c r="J12" s="11"/>
      <c r="K12" s="11"/>
      <c r="L12" s="11">
        <v>36401</v>
      </c>
      <c r="M12" s="11">
        <v>36401</v>
      </c>
      <c r="N12" s="21">
        <v>1</v>
      </c>
      <c r="O12" s="8">
        <f t="shared" si="0"/>
        <v>36401</v>
      </c>
      <c r="P12" s="8" t="s">
        <v>44</v>
      </c>
      <c r="Q12" s="8" t="s">
        <v>45</v>
      </c>
      <c r="R12" s="8"/>
    </row>
    <row r="13" s="1" customFormat="1" ht="35" customHeight="1" spans="1:18">
      <c r="A13" s="8">
        <v>9</v>
      </c>
      <c r="B13" s="8" t="s">
        <v>46</v>
      </c>
      <c r="C13" s="9" t="s">
        <v>43</v>
      </c>
      <c r="D13" s="8" t="s">
        <v>22</v>
      </c>
      <c r="E13" s="8"/>
      <c r="F13" s="10"/>
      <c r="G13" s="10"/>
      <c r="H13" s="8"/>
      <c r="I13" s="10"/>
      <c r="J13" s="10"/>
      <c r="K13" s="10"/>
      <c r="L13" s="10">
        <v>22375.5</v>
      </c>
      <c r="M13" s="10">
        <v>22375.5</v>
      </c>
      <c r="N13" s="21">
        <v>1</v>
      </c>
      <c r="O13" s="8">
        <f t="shared" si="0"/>
        <v>22375.5</v>
      </c>
      <c r="P13" s="8" t="s">
        <v>47</v>
      </c>
      <c r="Q13" s="8" t="s">
        <v>48</v>
      </c>
      <c r="R13" s="8"/>
    </row>
    <row r="14" s="1" customFormat="1" ht="35" customHeight="1" spans="1:18">
      <c r="A14" s="8">
        <v>10</v>
      </c>
      <c r="B14" s="8" t="s">
        <v>49</v>
      </c>
      <c r="C14" s="9" t="s">
        <v>43</v>
      </c>
      <c r="D14" s="8" t="s">
        <v>22</v>
      </c>
      <c r="E14" s="8"/>
      <c r="F14" s="10"/>
      <c r="G14" s="10"/>
      <c r="H14" s="8"/>
      <c r="I14" s="10"/>
      <c r="J14" s="10"/>
      <c r="K14" s="10"/>
      <c r="L14" s="10">
        <v>10235</v>
      </c>
      <c r="M14" s="10">
        <v>10235</v>
      </c>
      <c r="N14" s="21">
        <v>1</v>
      </c>
      <c r="O14" s="8">
        <f t="shared" si="0"/>
        <v>10235</v>
      </c>
      <c r="P14" s="8" t="s">
        <v>50</v>
      </c>
      <c r="Q14" s="8" t="s">
        <v>51</v>
      </c>
      <c r="R14" s="8"/>
    </row>
    <row r="15" s="1" customFormat="1" ht="35" customHeight="1" spans="1:18">
      <c r="A15" s="8">
        <v>11</v>
      </c>
      <c r="B15" s="8" t="s">
        <v>52</v>
      </c>
      <c r="C15" s="9" t="s">
        <v>43</v>
      </c>
      <c r="D15" s="8" t="s">
        <v>22</v>
      </c>
      <c r="E15" s="8"/>
      <c r="F15" s="10"/>
      <c r="G15" s="10"/>
      <c r="H15" s="8"/>
      <c r="I15" s="10"/>
      <c r="J15" s="10"/>
      <c r="K15" s="10"/>
      <c r="L15" s="10">
        <v>2640</v>
      </c>
      <c r="M15" s="10">
        <v>2640</v>
      </c>
      <c r="N15" s="21">
        <v>1</v>
      </c>
      <c r="O15" s="8">
        <f t="shared" si="0"/>
        <v>2640</v>
      </c>
      <c r="P15" s="8" t="s">
        <v>53</v>
      </c>
      <c r="Q15" s="8" t="s">
        <v>54</v>
      </c>
      <c r="R15" s="8"/>
    </row>
    <row r="16" s="1" customFormat="1" ht="35" customHeight="1" spans="1:18">
      <c r="A16" s="8">
        <v>12</v>
      </c>
      <c r="B16" s="8" t="s">
        <v>55</v>
      </c>
      <c r="C16" s="9" t="s">
        <v>43</v>
      </c>
      <c r="D16" s="8" t="s">
        <v>22</v>
      </c>
      <c r="E16" s="8">
        <v>0.7</v>
      </c>
      <c r="F16" s="10">
        <v>29800</v>
      </c>
      <c r="G16" s="10">
        <v>20860</v>
      </c>
      <c r="H16" s="8">
        <v>185.92</v>
      </c>
      <c r="I16" s="10">
        <v>308784</v>
      </c>
      <c r="J16" s="10"/>
      <c r="K16" s="10"/>
      <c r="L16" s="10">
        <v>152125</v>
      </c>
      <c r="M16" s="10">
        <f>G16+I16+L16</f>
        <v>481769</v>
      </c>
      <c r="N16" s="21">
        <v>0.6</v>
      </c>
      <c r="O16" s="8">
        <f t="shared" si="0"/>
        <v>289061.4</v>
      </c>
      <c r="P16" s="8" t="s">
        <v>53</v>
      </c>
      <c r="Q16" s="8" t="s">
        <v>54</v>
      </c>
      <c r="R16" s="8"/>
    </row>
    <row r="17" s="2" customFormat="1" ht="35" customHeight="1" spans="1:19">
      <c r="A17" s="8">
        <v>13</v>
      </c>
      <c r="B17" s="8" t="s">
        <v>56</v>
      </c>
      <c r="C17" s="8" t="s">
        <v>57</v>
      </c>
      <c r="D17" s="8" t="s">
        <v>22</v>
      </c>
      <c r="E17" s="8"/>
      <c r="F17" s="8"/>
      <c r="G17" s="8"/>
      <c r="H17" s="8"/>
      <c r="I17" s="8"/>
      <c r="J17" s="8"/>
      <c r="K17" s="8"/>
      <c r="L17" s="8">
        <v>12337</v>
      </c>
      <c r="M17" s="8">
        <v>12337</v>
      </c>
      <c r="N17" s="8">
        <v>1</v>
      </c>
      <c r="O17" s="8">
        <f t="shared" ref="O17:O25" si="1">M17*N17</f>
        <v>12337</v>
      </c>
      <c r="P17" s="8" t="s">
        <v>58</v>
      </c>
      <c r="Q17" s="8" t="s">
        <v>59</v>
      </c>
      <c r="R17" s="8"/>
      <c r="S17" s="1"/>
    </row>
    <row r="18" s="2" customFormat="1" ht="35" customHeight="1" spans="1:19">
      <c r="A18" s="8">
        <v>14</v>
      </c>
      <c r="B18" s="8" t="s">
        <v>60</v>
      </c>
      <c r="C18" s="8" t="s">
        <v>57</v>
      </c>
      <c r="D18" s="8" t="s">
        <v>22</v>
      </c>
      <c r="E18" s="8"/>
      <c r="F18" s="8"/>
      <c r="G18" s="8"/>
      <c r="H18" s="8">
        <v>18</v>
      </c>
      <c r="I18" s="8">
        <v>30600</v>
      </c>
      <c r="J18" s="8">
        <v>31.68</v>
      </c>
      <c r="K18" s="8">
        <v>26928</v>
      </c>
      <c r="L18" s="8">
        <v>4000</v>
      </c>
      <c r="M18" s="8">
        <v>61528</v>
      </c>
      <c r="N18" s="8">
        <v>1</v>
      </c>
      <c r="O18" s="8">
        <f t="shared" si="1"/>
        <v>61528</v>
      </c>
      <c r="P18" s="8" t="s">
        <v>26</v>
      </c>
      <c r="Q18" s="8" t="s">
        <v>61</v>
      </c>
      <c r="R18" s="8"/>
      <c r="S18" s="1"/>
    </row>
    <row r="19" s="2" customFormat="1" ht="35" customHeight="1" spans="1:19">
      <c r="A19" s="8">
        <v>15</v>
      </c>
      <c r="B19" s="8" t="s">
        <v>62</v>
      </c>
      <c r="C19" s="8" t="s">
        <v>57</v>
      </c>
      <c r="D19" s="8" t="s">
        <v>22</v>
      </c>
      <c r="E19" s="8"/>
      <c r="F19" s="8"/>
      <c r="G19" s="8"/>
      <c r="H19" s="8"/>
      <c r="I19" s="8"/>
      <c r="J19" s="8"/>
      <c r="K19" s="8"/>
      <c r="L19" s="8">
        <v>22062</v>
      </c>
      <c r="M19" s="8">
        <v>22062</v>
      </c>
      <c r="N19" s="8">
        <v>1</v>
      </c>
      <c r="O19" s="8">
        <f t="shared" si="1"/>
        <v>22062</v>
      </c>
      <c r="P19" s="8" t="s">
        <v>63</v>
      </c>
      <c r="Q19" s="8" t="s">
        <v>64</v>
      </c>
      <c r="R19" s="8"/>
      <c r="S19" s="1"/>
    </row>
    <row r="20" s="2" customFormat="1" ht="35" customHeight="1" spans="1:19">
      <c r="A20" s="8">
        <v>16</v>
      </c>
      <c r="B20" s="8" t="s">
        <v>65</v>
      </c>
      <c r="C20" s="8" t="s">
        <v>57</v>
      </c>
      <c r="D20" s="8" t="s">
        <v>22</v>
      </c>
      <c r="E20" s="8"/>
      <c r="F20" s="8"/>
      <c r="G20" s="8"/>
      <c r="H20" s="8"/>
      <c r="I20" s="8"/>
      <c r="J20" s="8"/>
      <c r="K20" s="8"/>
      <c r="L20" s="8">
        <v>7700</v>
      </c>
      <c r="M20" s="8">
        <v>7700</v>
      </c>
      <c r="N20" s="8">
        <v>1</v>
      </c>
      <c r="O20" s="8">
        <f t="shared" si="1"/>
        <v>7700</v>
      </c>
      <c r="P20" s="8" t="s">
        <v>66</v>
      </c>
      <c r="Q20" s="8" t="s">
        <v>59</v>
      </c>
      <c r="R20" s="8"/>
      <c r="S20" s="1"/>
    </row>
    <row r="21" s="2" customFormat="1" ht="35" customHeight="1" spans="1:19">
      <c r="A21" s="8">
        <v>17</v>
      </c>
      <c r="B21" s="8" t="s">
        <v>67</v>
      </c>
      <c r="C21" s="8" t="s">
        <v>57</v>
      </c>
      <c r="D21" s="8" t="s">
        <v>22</v>
      </c>
      <c r="E21" s="8"/>
      <c r="F21" s="8"/>
      <c r="G21" s="8"/>
      <c r="H21" s="8">
        <v>286.45</v>
      </c>
      <c r="I21" s="8">
        <v>486965</v>
      </c>
      <c r="J21" s="8">
        <v>121.5</v>
      </c>
      <c r="K21" s="8">
        <v>85050</v>
      </c>
      <c r="L21" s="8">
        <v>59309</v>
      </c>
      <c r="M21" s="8">
        <v>631324</v>
      </c>
      <c r="N21" s="8">
        <v>0.6</v>
      </c>
      <c r="O21" s="8">
        <f t="shared" si="1"/>
        <v>378794.4</v>
      </c>
      <c r="P21" s="8" t="s">
        <v>58</v>
      </c>
      <c r="Q21" s="8" t="s">
        <v>68</v>
      </c>
      <c r="R21" s="8"/>
      <c r="S21" s="1"/>
    </row>
    <row r="22" s="2" customFormat="1" ht="35" customHeight="1" spans="1:19">
      <c r="A22" s="8">
        <v>18</v>
      </c>
      <c r="B22" s="8" t="s">
        <v>69</v>
      </c>
      <c r="C22" s="8" t="s">
        <v>57</v>
      </c>
      <c r="D22" s="8" t="s">
        <v>22</v>
      </c>
      <c r="E22" s="8"/>
      <c r="F22" s="8"/>
      <c r="G22" s="8"/>
      <c r="H22" s="8"/>
      <c r="I22" s="8"/>
      <c r="J22" s="8">
        <v>164.85</v>
      </c>
      <c r="K22" s="8">
        <v>115395</v>
      </c>
      <c r="L22" s="8">
        <v>22892</v>
      </c>
      <c r="M22" s="8">
        <v>138287</v>
      </c>
      <c r="N22" s="8">
        <v>1</v>
      </c>
      <c r="O22" s="8">
        <f t="shared" si="1"/>
        <v>138287</v>
      </c>
      <c r="P22" s="8" t="s">
        <v>26</v>
      </c>
      <c r="Q22" s="8" t="s">
        <v>70</v>
      </c>
      <c r="R22" s="8"/>
      <c r="S22" s="1"/>
    </row>
    <row r="23" s="2" customFormat="1" ht="35" customHeight="1" spans="1:19">
      <c r="A23" s="8">
        <v>19</v>
      </c>
      <c r="B23" s="8" t="s">
        <v>71</v>
      </c>
      <c r="C23" s="8" t="s">
        <v>57</v>
      </c>
      <c r="D23" s="8" t="s">
        <v>22</v>
      </c>
      <c r="E23" s="8"/>
      <c r="F23" s="8"/>
      <c r="G23" s="8"/>
      <c r="H23" s="8"/>
      <c r="I23" s="8"/>
      <c r="J23" s="8"/>
      <c r="K23" s="8"/>
      <c r="L23" s="8">
        <v>11056</v>
      </c>
      <c r="M23" s="8">
        <v>11056</v>
      </c>
      <c r="N23" s="8">
        <v>1</v>
      </c>
      <c r="O23" s="8">
        <f t="shared" si="1"/>
        <v>11056</v>
      </c>
      <c r="P23" s="8" t="s">
        <v>72</v>
      </c>
      <c r="Q23" s="8" t="s">
        <v>54</v>
      </c>
      <c r="R23" s="8"/>
      <c r="S23" s="1"/>
    </row>
    <row r="24" s="2" customFormat="1" ht="35" customHeight="1" spans="1:19">
      <c r="A24" s="8">
        <v>20</v>
      </c>
      <c r="B24" s="8" t="s">
        <v>73</v>
      </c>
      <c r="C24" s="8" t="s">
        <v>57</v>
      </c>
      <c r="D24" s="8" t="s">
        <v>22</v>
      </c>
      <c r="E24" s="8"/>
      <c r="F24" s="8"/>
      <c r="G24" s="8"/>
      <c r="H24" s="8">
        <v>171.84</v>
      </c>
      <c r="I24" s="8">
        <v>231984</v>
      </c>
      <c r="J24" s="8">
        <v>75.2</v>
      </c>
      <c r="K24" s="8">
        <v>41490</v>
      </c>
      <c r="L24" s="8">
        <v>110991</v>
      </c>
      <c r="M24" s="8">
        <v>384465</v>
      </c>
      <c r="N24" s="8">
        <v>0.6</v>
      </c>
      <c r="O24" s="8">
        <f t="shared" si="1"/>
        <v>230679</v>
      </c>
      <c r="P24" s="8" t="s">
        <v>74</v>
      </c>
      <c r="Q24" s="8" t="s">
        <v>61</v>
      </c>
      <c r="R24" s="8"/>
      <c r="S24" s="1"/>
    </row>
    <row r="25" s="2" customFormat="1" ht="35" customHeight="1" spans="1:19">
      <c r="A25" s="8">
        <v>21</v>
      </c>
      <c r="B25" s="8" t="s">
        <v>75</v>
      </c>
      <c r="C25" s="8" t="s">
        <v>57</v>
      </c>
      <c r="D25" s="8" t="s">
        <v>22</v>
      </c>
      <c r="E25" s="8"/>
      <c r="F25" s="8"/>
      <c r="G25" s="8"/>
      <c r="H25" s="8"/>
      <c r="I25" s="8"/>
      <c r="J25" s="8">
        <v>150.9</v>
      </c>
      <c r="K25" s="8">
        <v>94350</v>
      </c>
      <c r="L25" s="8">
        <v>22598</v>
      </c>
      <c r="M25" s="8">
        <v>116948</v>
      </c>
      <c r="N25" s="8">
        <v>1</v>
      </c>
      <c r="O25" s="8">
        <f t="shared" si="1"/>
        <v>116948</v>
      </c>
      <c r="P25" s="8" t="s">
        <v>76</v>
      </c>
      <c r="Q25" s="8" t="s">
        <v>77</v>
      </c>
      <c r="R25" s="8"/>
      <c r="S25" s="1"/>
    </row>
    <row r="26" s="2" customFormat="1" ht="35" customHeight="1" spans="1:19">
      <c r="A26" s="8">
        <v>22</v>
      </c>
      <c r="B26" s="8" t="s">
        <v>78</v>
      </c>
      <c r="C26" s="8" t="s">
        <v>79</v>
      </c>
      <c r="D26" s="8" t="s">
        <v>22</v>
      </c>
      <c r="E26" s="8"/>
      <c r="F26" s="10"/>
      <c r="G26" s="10"/>
      <c r="H26" s="8">
        <v>167.2</v>
      </c>
      <c r="I26" s="22">
        <v>225720</v>
      </c>
      <c r="J26" s="10"/>
      <c r="K26" s="22"/>
      <c r="L26" s="10">
        <v>57380</v>
      </c>
      <c r="M26" s="10">
        <f t="shared" ref="M26:M28" si="2">I26+K26+L26</f>
        <v>283100</v>
      </c>
      <c r="N26" s="8">
        <v>0.4</v>
      </c>
      <c r="O26" s="8">
        <f t="shared" ref="O26:O33" si="3">M26*N26</f>
        <v>113240</v>
      </c>
      <c r="P26" s="8" t="s">
        <v>35</v>
      </c>
      <c r="Q26" s="8" t="s">
        <v>80</v>
      </c>
      <c r="R26" s="8"/>
      <c r="S26" s="1"/>
    </row>
    <row r="27" s="2" customFormat="1" ht="35" customHeight="1" spans="1:19">
      <c r="A27" s="8">
        <v>23</v>
      </c>
      <c r="B27" s="8" t="s">
        <v>81</v>
      </c>
      <c r="C27" s="8" t="s">
        <v>79</v>
      </c>
      <c r="D27" s="8" t="s">
        <v>22</v>
      </c>
      <c r="E27" s="8"/>
      <c r="F27" s="10"/>
      <c r="G27" s="10"/>
      <c r="H27" s="8">
        <v>16.96</v>
      </c>
      <c r="I27" s="22">
        <v>22896</v>
      </c>
      <c r="J27" s="10">
        <v>92.84</v>
      </c>
      <c r="K27" s="22">
        <v>46420</v>
      </c>
      <c r="L27" s="10">
        <v>24149</v>
      </c>
      <c r="M27" s="10">
        <f t="shared" si="2"/>
        <v>93465</v>
      </c>
      <c r="N27" s="8">
        <v>0.4</v>
      </c>
      <c r="O27" s="8">
        <f t="shared" si="3"/>
        <v>37386</v>
      </c>
      <c r="P27" s="8" t="s">
        <v>82</v>
      </c>
      <c r="Q27" s="8" t="s">
        <v>83</v>
      </c>
      <c r="R27" s="8"/>
      <c r="S27" s="1"/>
    </row>
    <row r="28" s="2" customFormat="1" ht="35" customHeight="1" spans="1:19">
      <c r="A28" s="8">
        <v>24</v>
      </c>
      <c r="B28" s="9" t="s">
        <v>84</v>
      </c>
      <c r="C28" s="9" t="s">
        <v>79</v>
      </c>
      <c r="D28" s="8" t="s">
        <v>22</v>
      </c>
      <c r="E28" s="9"/>
      <c r="F28" s="12"/>
      <c r="G28" s="12"/>
      <c r="H28" s="9">
        <v>45.78</v>
      </c>
      <c r="I28" s="23">
        <v>61803</v>
      </c>
      <c r="J28" s="12"/>
      <c r="K28" s="23"/>
      <c r="L28" s="12">
        <v>69383</v>
      </c>
      <c r="M28" s="12">
        <f t="shared" si="2"/>
        <v>131186</v>
      </c>
      <c r="N28" s="8">
        <v>0.4</v>
      </c>
      <c r="O28" s="8">
        <f t="shared" si="3"/>
        <v>52474.4</v>
      </c>
      <c r="P28" s="24" t="s">
        <v>85</v>
      </c>
      <c r="Q28" s="9" t="s">
        <v>86</v>
      </c>
      <c r="R28" s="8"/>
      <c r="S28" s="1"/>
    </row>
    <row r="29" s="2" customFormat="1" ht="35" customHeight="1" spans="1:19">
      <c r="A29" s="8">
        <v>25</v>
      </c>
      <c r="B29" s="8" t="s">
        <v>87</v>
      </c>
      <c r="C29" s="8" t="s">
        <v>79</v>
      </c>
      <c r="D29" s="8" t="s">
        <v>22</v>
      </c>
      <c r="E29" s="8"/>
      <c r="F29" s="8">
        <v>26800</v>
      </c>
      <c r="G29" s="8"/>
      <c r="H29" s="8">
        <v>78</v>
      </c>
      <c r="I29" s="8">
        <v>105300</v>
      </c>
      <c r="J29" s="8"/>
      <c r="K29" s="8"/>
      <c r="L29" s="8">
        <v>40815</v>
      </c>
      <c r="M29" s="8">
        <v>146115</v>
      </c>
      <c r="N29" s="8">
        <v>0.4</v>
      </c>
      <c r="O29" s="8">
        <f t="shared" si="3"/>
        <v>58446</v>
      </c>
      <c r="P29" s="8" t="s">
        <v>88</v>
      </c>
      <c r="Q29" s="8" t="s">
        <v>89</v>
      </c>
      <c r="R29" s="8"/>
      <c r="S29" s="1"/>
    </row>
    <row r="30" s="2" customFormat="1" ht="35" customHeight="1" spans="1:19">
      <c r="A30" s="8">
        <v>26</v>
      </c>
      <c r="B30" s="8" t="s">
        <v>90</v>
      </c>
      <c r="C30" s="8" t="s">
        <v>57</v>
      </c>
      <c r="D30" s="8" t="s">
        <v>22</v>
      </c>
      <c r="E30" s="8"/>
      <c r="F30" s="8"/>
      <c r="G30" s="8"/>
      <c r="H30" s="8">
        <v>182.04</v>
      </c>
      <c r="I30" s="8">
        <v>309468</v>
      </c>
      <c r="J30" s="8">
        <v>135.48</v>
      </c>
      <c r="K30" s="8">
        <v>94830</v>
      </c>
      <c r="L30" s="8">
        <v>135172</v>
      </c>
      <c r="M30" s="8">
        <v>539476</v>
      </c>
      <c r="N30" s="8">
        <v>0.4</v>
      </c>
      <c r="O30" s="10">
        <f t="shared" si="3"/>
        <v>215790.4</v>
      </c>
      <c r="P30" s="8" t="s">
        <v>91</v>
      </c>
      <c r="Q30" s="8" t="s">
        <v>92</v>
      </c>
      <c r="R30" s="8"/>
      <c r="S30" s="1"/>
    </row>
    <row r="31" s="2" customFormat="1" ht="35" customHeight="1" spans="1:19">
      <c r="A31" s="8">
        <v>27</v>
      </c>
      <c r="B31" s="9" t="s">
        <v>93</v>
      </c>
      <c r="C31" s="8" t="s">
        <v>57</v>
      </c>
      <c r="D31" s="9"/>
      <c r="E31" s="9"/>
      <c r="F31" s="12"/>
      <c r="G31" s="12"/>
      <c r="H31" s="9">
        <v>159.2</v>
      </c>
      <c r="I31" s="23">
        <v>143280</v>
      </c>
      <c r="J31" s="12"/>
      <c r="K31" s="23"/>
      <c r="L31" s="23">
        <v>106489</v>
      </c>
      <c r="M31" s="25">
        <f>G31+I31+K31+L31</f>
        <v>249769</v>
      </c>
      <c r="N31" s="26">
        <v>0.4</v>
      </c>
      <c r="O31" s="25">
        <f t="shared" si="3"/>
        <v>99907.6</v>
      </c>
      <c r="P31" s="24" t="s">
        <v>53</v>
      </c>
      <c r="Q31" s="9" t="s">
        <v>59</v>
      </c>
      <c r="R31" s="8"/>
      <c r="S31" s="1"/>
    </row>
    <row r="32" s="2" customFormat="1" ht="35" customHeight="1" spans="1:18">
      <c r="A32" s="8">
        <v>28</v>
      </c>
      <c r="B32" s="8" t="s">
        <v>94</v>
      </c>
      <c r="C32" s="8" t="s">
        <v>57</v>
      </c>
      <c r="D32" s="8"/>
      <c r="E32" s="8"/>
      <c r="F32" s="8"/>
      <c r="G32" s="8"/>
      <c r="H32" s="8">
        <v>162.64</v>
      </c>
      <c r="I32" s="8">
        <v>219564</v>
      </c>
      <c r="J32" s="8">
        <v>57.72</v>
      </c>
      <c r="K32" s="8">
        <v>40404</v>
      </c>
      <c r="L32" s="8">
        <f>M32-K32-I32</f>
        <v>26148</v>
      </c>
      <c r="M32" s="8">
        <v>286116</v>
      </c>
      <c r="N32" s="8">
        <v>0.6</v>
      </c>
      <c r="O32" s="25">
        <f t="shared" si="3"/>
        <v>171669.6</v>
      </c>
      <c r="P32" s="8" t="s">
        <v>58</v>
      </c>
      <c r="Q32" s="8" t="s">
        <v>68</v>
      </c>
      <c r="R32" s="8"/>
    </row>
    <row r="33" s="2" customFormat="1" ht="35" customHeight="1" spans="1:18">
      <c r="A33" s="8">
        <v>29</v>
      </c>
      <c r="B33" s="8" t="s">
        <v>95</v>
      </c>
      <c r="C33" s="8" t="s">
        <v>57</v>
      </c>
      <c r="D33" s="8"/>
      <c r="E33" s="8"/>
      <c r="F33" s="8"/>
      <c r="G33" s="8"/>
      <c r="H33" s="8">
        <v>170.04</v>
      </c>
      <c r="I33" s="8">
        <v>229554</v>
      </c>
      <c r="J33" s="8">
        <v>109</v>
      </c>
      <c r="K33" s="8">
        <v>76300</v>
      </c>
      <c r="L33" s="8">
        <f>M33-K33-I33</f>
        <v>28220</v>
      </c>
      <c r="M33" s="8">
        <v>334074</v>
      </c>
      <c r="N33" s="8">
        <v>0.6</v>
      </c>
      <c r="O33" s="25">
        <f t="shared" si="3"/>
        <v>200444.4</v>
      </c>
      <c r="P33" s="8" t="s">
        <v>26</v>
      </c>
      <c r="Q33" s="8" t="s">
        <v>70</v>
      </c>
      <c r="R33" s="8"/>
    </row>
    <row r="34" s="2" customFormat="1" ht="35" customHeight="1" spans="1:18">
      <c r="A34" s="13" t="s">
        <v>96</v>
      </c>
      <c r="B34" s="14"/>
      <c r="C34" s="8"/>
      <c r="D34" s="8"/>
      <c r="E34" s="8"/>
      <c r="F34" s="8"/>
      <c r="G34" s="8"/>
      <c r="H34" s="8"/>
      <c r="I34" s="8">
        <f>SUM(I5:I33)</f>
        <v>5036582</v>
      </c>
      <c r="J34" s="8"/>
      <c r="K34" s="8"/>
      <c r="L34" s="8">
        <f>SUM(L5:L33)</f>
        <v>1944081.5</v>
      </c>
      <c r="M34" s="8">
        <f>SUM(M5:M33)</f>
        <v>7655476.5</v>
      </c>
      <c r="N34" s="8"/>
      <c r="O34" s="25">
        <f>SUM(O5:O33)</f>
        <v>4481291.5</v>
      </c>
      <c r="P34" s="8"/>
      <c r="Q34" s="8"/>
      <c r="R34" s="8"/>
    </row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</sheetData>
  <mergeCells count="14">
    <mergeCell ref="A1:R1"/>
    <mergeCell ref="A2:R2"/>
    <mergeCell ref="D3:G3"/>
    <mergeCell ref="H3:L3"/>
    <mergeCell ref="A34:B34"/>
    <mergeCell ref="A3:A4"/>
    <mergeCell ref="B3:B4"/>
    <mergeCell ref="C3:C4"/>
    <mergeCell ref="M3:M4"/>
    <mergeCell ref="N3:N4"/>
    <mergeCell ref="O3:O4"/>
    <mergeCell ref="P3:P4"/>
    <mergeCell ref="Q3:Q4"/>
    <mergeCell ref="R3:R4"/>
  </mergeCells>
  <pageMargins left="0.751388888888889" right="0.751388888888889" top="1" bottom="1" header="0.511805555555556" footer="0.511805555555556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2023-12-12T09:08:00Z</dcterms:created>
  <dcterms:modified xsi:type="dcterms:W3CDTF">2024-01-30T07:14:48Z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