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Sheet1!$A$4:$N$4</definedName>
  </definedNames>
  <calcPr calcId="144525"/>
</workbook>
</file>

<file path=xl/sharedStrings.xml><?xml version="1.0" encoding="utf-8"?>
<sst xmlns="http://schemas.openxmlformats.org/spreadsheetml/2006/main" count="215" uniqueCount="115">
  <si>
    <t>关桥乡103省道同心至海原段公路临时用地补偿花名册</t>
  </si>
  <si>
    <t>项目名称：省道103同心至海原段公路工程                                                                                                      单位：亩、元</t>
  </si>
  <si>
    <t>序号</t>
  </si>
  <si>
    <t>姓名</t>
  </si>
  <si>
    <t>行政村</t>
  </si>
  <si>
    <t>临时用地补偿</t>
  </si>
  <si>
    <t>附着物补偿</t>
  </si>
  <si>
    <t>合计金额</t>
  </si>
  <si>
    <t>身份证号</t>
  </si>
  <si>
    <t>社保卡号</t>
  </si>
  <si>
    <t>备注</t>
  </si>
  <si>
    <t>平方米</t>
  </si>
  <si>
    <t>面积</t>
  </si>
  <si>
    <t>补偿标准</t>
  </si>
  <si>
    <t>补偿金额</t>
  </si>
  <si>
    <t>附着物类型</t>
  </si>
  <si>
    <t>其它附着物补偿金额</t>
  </si>
  <si>
    <t>田士鹏</t>
  </si>
  <si>
    <t>关桥</t>
  </si>
  <si>
    <t>642222********0210</t>
  </si>
  <si>
    <t>622947881001500****</t>
  </si>
  <si>
    <t>冯彦武</t>
  </si>
  <si>
    <t>642222********0213</t>
  </si>
  <si>
    <t>622947881030152****</t>
  </si>
  <si>
    <t>冯彦和</t>
  </si>
  <si>
    <t>642222********0217</t>
  </si>
  <si>
    <t>622947880011584****</t>
  </si>
  <si>
    <t>田彦旭</t>
  </si>
  <si>
    <t>642222********0250</t>
  </si>
  <si>
    <t>622947880011519****</t>
  </si>
  <si>
    <t>田彦国</t>
  </si>
  <si>
    <t>642222********0215</t>
  </si>
  <si>
    <t>622947880021577****</t>
  </si>
  <si>
    <t>田世贵</t>
  </si>
  <si>
    <t>640321********201X</t>
  </si>
  <si>
    <t>622947880011055****</t>
  </si>
  <si>
    <t>田世福</t>
  </si>
  <si>
    <t>642123********0212</t>
  </si>
  <si>
    <t>622947880011017****</t>
  </si>
  <si>
    <t>田彦福</t>
  </si>
  <si>
    <t>622947881180130****</t>
  </si>
  <si>
    <t>冯增付</t>
  </si>
  <si>
    <t>642222********0219</t>
  </si>
  <si>
    <t>622947880002728****</t>
  </si>
  <si>
    <t>冯彦孝</t>
  </si>
  <si>
    <t>642222********0218</t>
  </si>
  <si>
    <t>冯增录</t>
  </si>
  <si>
    <t>622947881060195****</t>
  </si>
  <si>
    <t>田彦贵</t>
  </si>
  <si>
    <t>622947881160132****</t>
  </si>
  <si>
    <t>李彦海</t>
  </si>
  <si>
    <t>642222********0212</t>
  </si>
  <si>
    <t>李彦明</t>
  </si>
  <si>
    <t>642222********021X</t>
  </si>
  <si>
    <t>田仕虎</t>
  </si>
  <si>
    <t>642222********0298</t>
  </si>
  <si>
    <t>622947880011515****</t>
  </si>
  <si>
    <t>田仕俊</t>
  </si>
  <si>
    <t>622947880001512****</t>
  </si>
  <si>
    <t>田仕贵</t>
  </si>
  <si>
    <t xml:space="preserve"> 642222********0275</t>
  </si>
  <si>
    <t>622947880011580****</t>
  </si>
  <si>
    <t>李彦宏</t>
  </si>
  <si>
    <t>虎彦智</t>
  </si>
  <si>
    <t>622947880021574****</t>
  </si>
  <si>
    <t>马平</t>
  </si>
  <si>
    <t>642222********0239</t>
  </si>
  <si>
    <t>622947881060116****</t>
  </si>
  <si>
    <t>田彦才</t>
  </si>
  <si>
    <t>622947880021584****</t>
  </si>
  <si>
    <t>冯利</t>
  </si>
  <si>
    <t>622947880021514****</t>
  </si>
  <si>
    <t>田进虎</t>
  </si>
  <si>
    <t>622947880021512****</t>
  </si>
  <si>
    <t>马志龙</t>
  </si>
  <si>
    <t>622947880021587****</t>
  </si>
  <si>
    <t>冯彦付</t>
  </si>
  <si>
    <t>622947880021578****</t>
  </si>
  <si>
    <t>田德万</t>
  </si>
  <si>
    <t>622947880021576****</t>
  </si>
  <si>
    <t>田玉成</t>
  </si>
  <si>
    <t>622947881009653****</t>
  </si>
  <si>
    <t>马志义</t>
  </si>
  <si>
    <t>622947880021585****</t>
  </si>
  <si>
    <t>田仕云</t>
  </si>
  <si>
    <t>642222********021x</t>
  </si>
  <si>
    <t>622947881029204****</t>
  </si>
  <si>
    <t>田彦龙</t>
  </si>
  <si>
    <t>张贵耀</t>
  </si>
  <si>
    <t>张湾</t>
  </si>
  <si>
    <t>642222********0216</t>
  </si>
  <si>
    <t>622947880021555****</t>
  </si>
  <si>
    <t>张信勇</t>
  </si>
  <si>
    <t>642222********0211</t>
  </si>
  <si>
    <t>张本智</t>
  </si>
  <si>
    <t>642222********0233</t>
  </si>
  <si>
    <t>622947880021509****</t>
  </si>
  <si>
    <t>王升</t>
  </si>
  <si>
    <t>622947881000139****</t>
  </si>
  <si>
    <t>张成忠</t>
  </si>
  <si>
    <t>642222********0234</t>
  </si>
  <si>
    <t>622947881150136****</t>
  </si>
  <si>
    <t>张成雄</t>
  </si>
  <si>
    <t>张本森</t>
  </si>
  <si>
    <t>622947881110153****</t>
  </si>
  <si>
    <t>袁秉义</t>
  </si>
  <si>
    <t>张成旭</t>
  </si>
  <si>
    <t>622947880001593****</t>
  </si>
  <si>
    <t>袁孝平</t>
  </si>
  <si>
    <t>640522********0217</t>
  </si>
  <si>
    <t>622947880021586****</t>
  </si>
  <si>
    <t>郭志英</t>
  </si>
  <si>
    <t>642222********0222</t>
  </si>
  <si>
    <t>张本平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</si>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</sst>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177" formatCode="0_ "/>
    <numFmt numFmtId="178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workbookViewId="0">
      <selection activeCell="M10" sqref="M10"/>
    </sheetView>
  </sheetViews>
  <sheetFormatPr defaultColWidth="9" defaultRowHeight="14.25"/>
  <cols>
    <col min="1" max="1" width="6.075" style="1" customWidth="1"/>
    <col min="2" max="3" width="8.5" style="1" customWidth="1"/>
    <col min="4" max="4" width="11.375" style="1" customWidth="1"/>
    <col min="5" max="5" width="8.125" style="1" customWidth="1"/>
    <col min="6" max="6" width="9.89166666666667" style="1" customWidth="1"/>
    <col min="7" max="7" width="10.7" style="3" customWidth="1"/>
    <col min="8" max="8" width="7.625" style="1" customWidth="1"/>
    <col min="9" max="9" width="9.5" style="1" customWidth="1"/>
    <col min="10" max="10" width="8.375" style="1" customWidth="1"/>
    <col min="11" max="11" width="10.5" style="1" customWidth="1"/>
    <col min="12" max="12" width="24.75" style="1" customWidth="1"/>
    <col min="13" max="13" width="24.125" style="1" customWidth="1"/>
    <col min="14" max="14" width="19.875" style="1" customWidth="1"/>
    <col min="15" max="16384" width="9" style="1"/>
  </cols>
  <sheetData>
    <row r="1" s="1" customFormat="1" ht="35" customHeight="1" spans="1:1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s="1" customFormat="1" ht="33" customHeight="1" spans="1:14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18"/>
      <c r="M2" s="18"/>
      <c r="N2" s="6"/>
    </row>
    <row r="3" s="1" customFormat="1" ht="3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9"/>
      <c r="H3" s="10" t="s">
        <v>6</v>
      </c>
      <c r="I3" s="19"/>
      <c r="J3" s="20"/>
      <c r="K3" s="8" t="s">
        <v>7</v>
      </c>
      <c r="L3" s="21" t="s">
        <v>8</v>
      </c>
      <c r="M3" s="22" t="s">
        <v>9</v>
      </c>
      <c r="N3" s="8" t="s">
        <v>10</v>
      </c>
    </row>
    <row r="4" s="1" customFormat="1" ht="46" customHeight="1" spans="1:14">
      <c r="A4" s="8"/>
      <c r="B4" s="8"/>
      <c r="C4" s="8"/>
      <c r="D4" s="8" t="s">
        <v>11</v>
      </c>
      <c r="E4" s="8" t="s">
        <v>12</v>
      </c>
      <c r="F4" s="8" t="s">
        <v>13</v>
      </c>
      <c r="G4" s="9" t="s">
        <v>14</v>
      </c>
      <c r="H4" s="8" t="s">
        <v>15</v>
      </c>
      <c r="I4" s="8" t="s">
        <v>14</v>
      </c>
      <c r="J4" s="8" t="s">
        <v>16</v>
      </c>
      <c r="K4" s="8"/>
      <c r="L4" s="23"/>
      <c r="M4" s="24"/>
      <c r="N4" s="8"/>
    </row>
    <row r="5" s="2" customFormat="1" ht="35" customHeight="1" spans="1:14">
      <c r="A5" s="11">
        <v>1</v>
      </c>
      <c r="B5" s="12" t="s">
        <v>17</v>
      </c>
      <c r="C5" s="11" t="s">
        <v>18</v>
      </c>
      <c r="D5" s="11">
        <v>273</v>
      </c>
      <c r="E5" s="13">
        <f>D5*0.0015</f>
        <v>0.4095</v>
      </c>
      <c r="F5" s="14">
        <v>2400</v>
      </c>
      <c r="G5" s="14">
        <f>E5*F5</f>
        <v>982.8</v>
      </c>
      <c r="H5" s="11"/>
      <c r="I5" s="25"/>
      <c r="J5" s="25"/>
      <c r="K5" s="25">
        <v>983</v>
      </c>
      <c r="L5" s="26" t="s">
        <v>19</v>
      </c>
      <c r="M5" s="26" t="s">
        <v>20</v>
      </c>
      <c r="N5" s="11"/>
    </row>
    <row r="6" s="2" customFormat="1" ht="35" customHeight="1" spans="1:14">
      <c r="A6" s="11">
        <v>2</v>
      </c>
      <c r="B6" s="13" t="s">
        <v>21</v>
      </c>
      <c r="C6" s="11" t="s">
        <v>18</v>
      </c>
      <c r="D6" s="11">
        <v>214</v>
      </c>
      <c r="E6" s="13">
        <f t="shared" ref="E6:E15" si="0">D6*0.0015</f>
        <v>0.321</v>
      </c>
      <c r="F6" s="14">
        <v>2400</v>
      </c>
      <c r="G6" s="14">
        <f t="shared" ref="G6:G39" si="1">E6*F6</f>
        <v>770.4</v>
      </c>
      <c r="H6" s="11"/>
      <c r="I6" s="25"/>
      <c r="J6" s="25"/>
      <c r="K6" s="25">
        <v>770</v>
      </c>
      <c r="L6" s="26" t="s">
        <v>22</v>
      </c>
      <c r="M6" s="26" t="s">
        <v>23</v>
      </c>
      <c r="N6" s="11"/>
    </row>
    <row r="7" s="2" customFormat="1" ht="35" customHeight="1" spans="1:14">
      <c r="A7" s="11">
        <v>3</v>
      </c>
      <c r="B7" s="13" t="s">
        <v>21</v>
      </c>
      <c r="C7" s="11" t="s">
        <v>18</v>
      </c>
      <c r="D7" s="11">
        <v>217</v>
      </c>
      <c r="E7" s="13">
        <f t="shared" si="0"/>
        <v>0.3255</v>
      </c>
      <c r="F7" s="14">
        <v>2400</v>
      </c>
      <c r="G7" s="14">
        <f t="shared" si="1"/>
        <v>781.2</v>
      </c>
      <c r="H7" s="11"/>
      <c r="I7" s="25"/>
      <c r="J7" s="25"/>
      <c r="K7" s="25">
        <v>781</v>
      </c>
      <c r="L7" s="26" t="s">
        <v>22</v>
      </c>
      <c r="M7" s="26" t="s">
        <v>23</v>
      </c>
      <c r="N7" s="11"/>
    </row>
    <row r="8" s="2" customFormat="1" ht="35" customHeight="1" spans="1:14">
      <c r="A8" s="11">
        <v>4</v>
      </c>
      <c r="B8" s="12" t="s">
        <v>24</v>
      </c>
      <c r="C8" s="11" t="s">
        <v>18</v>
      </c>
      <c r="D8" s="11">
        <v>954</v>
      </c>
      <c r="E8" s="13">
        <f t="shared" si="0"/>
        <v>1.431</v>
      </c>
      <c r="F8" s="14">
        <v>2400</v>
      </c>
      <c r="G8" s="14">
        <f t="shared" si="1"/>
        <v>3434.4</v>
      </c>
      <c r="I8" s="25"/>
      <c r="J8" s="25"/>
      <c r="K8" s="25">
        <v>3434</v>
      </c>
      <c r="L8" s="26" t="s">
        <v>25</v>
      </c>
      <c r="M8" s="26" t="s">
        <v>26</v>
      </c>
      <c r="N8" s="11"/>
    </row>
    <row r="9" s="2" customFormat="1" ht="35" customHeight="1" spans="1:14">
      <c r="A9" s="11">
        <v>5</v>
      </c>
      <c r="B9" s="13" t="s">
        <v>21</v>
      </c>
      <c r="C9" s="11" t="s">
        <v>18</v>
      </c>
      <c r="D9" s="11">
        <v>100</v>
      </c>
      <c r="E9" s="13">
        <f t="shared" si="0"/>
        <v>0.15</v>
      </c>
      <c r="F9" s="14">
        <v>2400</v>
      </c>
      <c r="G9" s="14">
        <f t="shared" si="1"/>
        <v>360</v>
      </c>
      <c r="H9" s="11"/>
      <c r="I9" s="25"/>
      <c r="J9" s="25"/>
      <c r="K9" s="25">
        <v>360</v>
      </c>
      <c r="L9" s="26" t="s">
        <v>22</v>
      </c>
      <c r="M9" s="26" t="s">
        <v>23</v>
      </c>
      <c r="N9" s="11"/>
    </row>
    <row r="10" s="2" customFormat="1" ht="35" customHeight="1" spans="1:14">
      <c r="A10" s="11">
        <v>6</v>
      </c>
      <c r="B10" s="12" t="s">
        <v>27</v>
      </c>
      <c r="C10" s="11" t="s">
        <v>18</v>
      </c>
      <c r="D10" s="11">
        <v>653</v>
      </c>
      <c r="E10" s="13">
        <f t="shared" si="0"/>
        <v>0.9795</v>
      </c>
      <c r="F10" s="14">
        <v>2400</v>
      </c>
      <c r="G10" s="14">
        <f t="shared" si="1"/>
        <v>2350.8</v>
      </c>
      <c r="H10" s="11"/>
      <c r="I10" s="25"/>
      <c r="J10" s="25"/>
      <c r="K10" s="25">
        <v>2351</v>
      </c>
      <c r="L10" s="26" t="s">
        <v>28</v>
      </c>
      <c r="M10" s="26" t="s">
        <v>29</v>
      </c>
      <c r="N10" s="11"/>
    </row>
    <row r="11" s="2" customFormat="1" ht="35" customHeight="1" spans="1:14">
      <c r="A11" s="11">
        <v>7</v>
      </c>
      <c r="B11" s="12" t="s">
        <v>30</v>
      </c>
      <c r="C11" s="11" t="s">
        <v>18</v>
      </c>
      <c r="D11" s="11">
        <v>1302</v>
      </c>
      <c r="E11" s="13">
        <f t="shared" si="0"/>
        <v>1.953</v>
      </c>
      <c r="F11" s="14">
        <v>2400</v>
      </c>
      <c r="G11" s="14">
        <f t="shared" si="1"/>
        <v>4687.2</v>
      </c>
      <c r="H11" s="11"/>
      <c r="I11" s="25"/>
      <c r="J11" s="25"/>
      <c r="K11" s="25">
        <v>4687</v>
      </c>
      <c r="L11" s="26" t="s">
        <v>31</v>
      </c>
      <c r="M11" s="26" t="s">
        <v>32</v>
      </c>
      <c r="N11" s="11"/>
    </row>
    <row r="12" s="2" customFormat="1" ht="35" customHeight="1" spans="1:14">
      <c r="A12" s="11">
        <v>8</v>
      </c>
      <c r="B12" s="12" t="s">
        <v>33</v>
      </c>
      <c r="C12" s="11" t="s">
        <v>18</v>
      </c>
      <c r="D12" s="11">
        <v>115</v>
      </c>
      <c r="E12" s="13">
        <f t="shared" si="0"/>
        <v>0.1725</v>
      </c>
      <c r="F12" s="14">
        <v>2400</v>
      </c>
      <c r="G12" s="14">
        <f t="shared" si="1"/>
        <v>414</v>
      </c>
      <c r="H12" s="11"/>
      <c r="I12" s="25"/>
      <c r="J12" s="25"/>
      <c r="K12" s="25">
        <v>414</v>
      </c>
      <c r="L12" s="26" t="s">
        <v>34</v>
      </c>
      <c r="M12" s="26" t="s">
        <v>35</v>
      </c>
      <c r="N12" s="11"/>
    </row>
    <row r="13" s="2" customFormat="1" ht="35" customHeight="1" spans="1:14">
      <c r="A13" s="11">
        <v>9</v>
      </c>
      <c r="B13" s="12" t="s">
        <v>36</v>
      </c>
      <c r="C13" s="11" t="s">
        <v>18</v>
      </c>
      <c r="D13" s="11">
        <v>730</v>
      </c>
      <c r="E13" s="13">
        <f t="shared" si="0"/>
        <v>1.095</v>
      </c>
      <c r="F13" s="14">
        <v>2400</v>
      </c>
      <c r="G13" s="14">
        <f t="shared" si="1"/>
        <v>2628</v>
      </c>
      <c r="H13" s="11"/>
      <c r="I13" s="25"/>
      <c r="J13" s="25"/>
      <c r="K13" s="25">
        <v>2628</v>
      </c>
      <c r="L13" s="26" t="s">
        <v>37</v>
      </c>
      <c r="M13" s="26" t="s">
        <v>38</v>
      </c>
      <c r="N13" s="11"/>
    </row>
    <row r="14" s="2" customFormat="1" ht="35" customHeight="1" spans="1:14">
      <c r="A14" s="11">
        <v>10</v>
      </c>
      <c r="B14" s="12" t="s">
        <v>39</v>
      </c>
      <c r="C14" s="11" t="s">
        <v>18</v>
      </c>
      <c r="D14" s="11">
        <v>138</v>
      </c>
      <c r="E14" s="13">
        <f t="shared" si="0"/>
        <v>0.207</v>
      </c>
      <c r="F14" s="14">
        <v>2400</v>
      </c>
      <c r="G14" s="14">
        <f t="shared" si="1"/>
        <v>496.8</v>
      </c>
      <c r="H14" s="11"/>
      <c r="I14" s="25"/>
      <c r="J14" s="25"/>
      <c r="K14" s="25">
        <v>497</v>
      </c>
      <c r="L14" s="26" t="s">
        <v>31</v>
      </c>
      <c r="M14" s="26" t="s">
        <v>40</v>
      </c>
      <c r="N14" s="11"/>
    </row>
    <row r="15" s="2" customFormat="1" ht="35" customHeight="1" spans="1:14">
      <c r="A15" s="11">
        <v>11</v>
      </c>
      <c r="B15" s="12" t="s">
        <v>30</v>
      </c>
      <c r="C15" s="11" t="s">
        <v>18</v>
      </c>
      <c r="D15" s="11">
        <v>220</v>
      </c>
      <c r="E15" s="13">
        <f t="shared" si="0"/>
        <v>0.33</v>
      </c>
      <c r="F15" s="14">
        <v>2400</v>
      </c>
      <c r="G15" s="14">
        <f t="shared" si="1"/>
        <v>792</v>
      </c>
      <c r="H15" s="11"/>
      <c r="I15" s="25"/>
      <c r="J15" s="25"/>
      <c r="K15" s="25">
        <v>792</v>
      </c>
      <c r="L15" s="26" t="s">
        <v>31</v>
      </c>
      <c r="M15" s="26" t="s">
        <v>32</v>
      </c>
      <c r="N15" s="11"/>
    </row>
    <row r="16" s="2" customFormat="1" ht="35" customHeight="1" spans="1:14">
      <c r="A16" s="11">
        <v>12</v>
      </c>
      <c r="B16" s="12" t="s">
        <v>41</v>
      </c>
      <c r="C16" s="11" t="s">
        <v>18</v>
      </c>
      <c r="D16" s="11"/>
      <c r="E16" s="13">
        <v>1.21</v>
      </c>
      <c r="F16" s="14">
        <v>2400</v>
      </c>
      <c r="G16" s="14">
        <f t="shared" si="1"/>
        <v>2904</v>
      </c>
      <c r="H16" s="11"/>
      <c r="I16" s="25"/>
      <c r="J16" s="25"/>
      <c r="K16" s="25">
        <v>2904</v>
      </c>
      <c r="L16" s="26" t="s">
        <v>42</v>
      </c>
      <c r="M16" s="26" t="s">
        <v>43</v>
      </c>
      <c r="N16" s="11"/>
    </row>
    <row r="17" s="2" customFormat="1" ht="35" customHeight="1" spans="1:14">
      <c r="A17" s="11">
        <v>13</v>
      </c>
      <c r="B17" s="12" t="s">
        <v>41</v>
      </c>
      <c r="C17" s="11" t="s">
        <v>18</v>
      </c>
      <c r="D17" s="11"/>
      <c r="E17" s="13">
        <v>1.59</v>
      </c>
      <c r="F17" s="14">
        <v>2400</v>
      </c>
      <c r="G17" s="14">
        <f t="shared" si="1"/>
        <v>3816</v>
      </c>
      <c r="H17" s="11"/>
      <c r="I17" s="25"/>
      <c r="J17" s="25"/>
      <c r="K17" s="25">
        <v>3816</v>
      </c>
      <c r="L17" s="26" t="s">
        <v>42</v>
      </c>
      <c r="M17" s="26" t="s">
        <v>43</v>
      </c>
      <c r="N17" s="11"/>
    </row>
    <row r="18" s="2" customFormat="1" ht="35" customHeight="1" spans="1:14">
      <c r="A18" s="11">
        <v>14</v>
      </c>
      <c r="B18" s="12" t="s">
        <v>44</v>
      </c>
      <c r="C18" s="11" t="s">
        <v>18</v>
      </c>
      <c r="D18" s="11">
        <v>100</v>
      </c>
      <c r="E18" s="13">
        <f>D18*0.0015</f>
        <v>0.15</v>
      </c>
      <c r="F18" s="14">
        <v>2400</v>
      </c>
      <c r="G18" s="14">
        <f t="shared" si="1"/>
        <v>360</v>
      </c>
      <c r="H18" s="11"/>
      <c r="I18" s="25"/>
      <c r="J18" s="25"/>
      <c r="K18" s="25">
        <v>360</v>
      </c>
      <c r="L18" s="26" t="s">
        <v>45</v>
      </c>
      <c r="M18" s="26" t="s">
        <v>29</v>
      </c>
      <c r="N18" s="11"/>
    </row>
    <row r="19" s="2" customFormat="1" ht="35" customHeight="1" spans="1:14">
      <c r="A19" s="11">
        <v>15</v>
      </c>
      <c r="B19" s="12" t="s">
        <v>46</v>
      </c>
      <c r="C19" s="11" t="s">
        <v>18</v>
      </c>
      <c r="D19" s="11">
        <v>237</v>
      </c>
      <c r="E19" s="13">
        <f t="shared" ref="E19:E38" si="2">D19*0.0015</f>
        <v>0.3555</v>
      </c>
      <c r="F19" s="14">
        <v>2400</v>
      </c>
      <c r="G19" s="14">
        <f t="shared" si="1"/>
        <v>853.2</v>
      </c>
      <c r="H19" s="11"/>
      <c r="I19" s="25"/>
      <c r="J19" s="25"/>
      <c r="K19" s="25">
        <v>853</v>
      </c>
      <c r="L19" s="26" t="s">
        <v>22</v>
      </c>
      <c r="M19" s="26" t="s">
        <v>47</v>
      </c>
      <c r="N19" s="11"/>
    </row>
    <row r="20" s="2" customFormat="1" ht="35" customHeight="1" spans="1:14">
      <c r="A20" s="11">
        <v>16</v>
      </c>
      <c r="B20" s="12" t="s">
        <v>48</v>
      </c>
      <c r="C20" s="11" t="s">
        <v>18</v>
      </c>
      <c r="D20" s="11">
        <v>24</v>
      </c>
      <c r="E20" s="13">
        <f t="shared" si="2"/>
        <v>0.036</v>
      </c>
      <c r="F20" s="14">
        <v>2400</v>
      </c>
      <c r="G20" s="14">
        <f t="shared" si="1"/>
        <v>86.4</v>
      </c>
      <c r="H20" s="11"/>
      <c r="I20" s="25"/>
      <c r="J20" s="25"/>
      <c r="K20" s="25">
        <v>86</v>
      </c>
      <c r="L20" s="26" t="s">
        <v>45</v>
      </c>
      <c r="M20" s="26" t="s">
        <v>49</v>
      </c>
      <c r="N20" s="11"/>
    </row>
    <row r="21" s="2" customFormat="1" ht="35" customHeight="1" spans="1:14">
      <c r="A21" s="11">
        <v>17</v>
      </c>
      <c r="B21" s="12" t="s">
        <v>36</v>
      </c>
      <c r="C21" s="11" t="s">
        <v>18</v>
      </c>
      <c r="D21" s="11">
        <v>278</v>
      </c>
      <c r="E21" s="13">
        <f t="shared" si="2"/>
        <v>0.417</v>
      </c>
      <c r="F21" s="14">
        <v>2400</v>
      </c>
      <c r="G21" s="14">
        <f t="shared" si="1"/>
        <v>1000.8</v>
      </c>
      <c r="H21" s="11"/>
      <c r="I21" s="25"/>
      <c r="J21" s="25"/>
      <c r="K21" s="25">
        <v>1001</v>
      </c>
      <c r="L21" s="26" t="s">
        <v>37</v>
      </c>
      <c r="M21" s="26" t="s">
        <v>38</v>
      </c>
      <c r="N21" s="11"/>
    </row>
    <row r="22" s="2" customFormat="1" ht="35" customHeight="1" spans="1:14">
      <c r="A22" s="11">
        <v>18</v>
      </c>
      <c r="B22" s="12" t="s">
        <v>50</v>
      </c>
      <c r="C22" s="11" t="s">
        <v>18</v>
      </c>
      <c r="D22" s="11">
        <v>60</v>
      </c>
      <c r="E22" s="13">
        <f t="shared" si="2"/>
        <v>0.09</v>
      </c>
      <c r="F22" s="14">
        <v>2400</v>
      </c>
      <c r="G22" s="14">
        <f t="shared" si="1"/>
        <v>216</v>
      </c>
      <c r="H22" s="11"/>
      <c r="I22" s="25"/>
      <c r="J22" s="25"/>
      <c r="K22" s="25">
        <v>216</v>
      </c>
      <c r="L22" s="26" t="s">
        <v>51</v>
      </c>
      <c r="M22" s="26" t="s">
        <v>32</v>
      </c>
      <c r="N22" s="11"/>
    </row>
    <row r="23" s="2" customFormat="1" ht="35" customHeight="1" spans="1:14">
      <c r="A23" s="11">
        <v>19</v>
      </c>
      <c r="B23" s="12" t="s">
        <v>52</v>
      </c>
      <c r="C23" s="11" t="s">
        <v>18</v>
      </c>
      <c r="D23" s="11">
        <v>240</v>
      </c>
      <c r="E23" s="13">
        <f t="shared" si="2"/>
        <v>0.36</v>
      </c>
      <c r="F23" s="14">
        <v>2400</v>
      </c>
      <c r="G23" s="14">
        <f t="shared" si="1"/>
        <v>864</v>
      </c>
      <c r="H23" s="11"/>
      <c r="I23" s="25"/>
      <c r="J23" s="25"/>
      <c r="K23" s="25">
        <v>864</v>
      </c>
      <c r="L23" s="26" t="s">
        <v>53</v>
      </c>
      <c r="M23" s="26" t="s">
        <v>26</v>
      </c>
      <c r="N23" s="11"/>
    </row>
    <row r="24" s="2" customFormat="1" ht="35" customHeight="1" spans="1:14">
      <c r="A24" s="11">
        <v>20</v>
      </c>
      <c r="B24" s="12" t="s">
        <v>54</v>
      </c>
      <c r="C24" s="11" t="s">
        <v>18</v>
      </c>
      <c r="D24" s="11">
        <v>118</v>
      </c>
      <c r="E24" s="13">
        <f t="shared" si="2"/>
        <v>0.177</v>
      </c>
      <c r="F24" s="14">
        <v>2400</v>
      </c>
      <c r="G24" s="14">
        <f t="shared" si="1"/>
        <v>424.8</v>
      </c>
      <c r="H24" s="11"/>
      <c r="I24" s="25"/>
      <c r="J24" s="25"/>
      <c r="K24" s="25">
        <v>425</v>
      </c>
      <c r="L24" s="26" t="s">
        <v>55</v>
      </c>
      <c r="M24" s="26" t="s">
        <v>56</v>
      </c>
      <c r="N24" s="11"/>
    </row>
    <row r="25" s="2" customFormat="1" ht="35" customHeight="1" spans="1:14">
      <c r="A25" s="11">
        <v>21</v>
      </c>
      <c r="B25" s="12" t="s">
        <v>57</v>
      </c>
      <c r="C25" s="11" t="s">
        <v>18</v>
      </c>
      <c r="D25" s="11">
        <v>110</v>
      </c>
      <c r="E25" s="13">
        <f t="shared" si="2"/>
        <v>0.165</v>
      </c>
      <c r="F25" s="14">
        <v>2400</v>
      </c>
      <c r="G25" s="14">
        <f t="shared" si="1"/>
        <v>396</v>
      </c>
      <c r="H25" s="11"/>
      <c r="I25" s="25"/>
      <c r="J25" s="25"/>
      <c r="K25" s="25">
        <v>396</v>
      </c>
      <c r="L25" s="26" t="s">
        <v>22</v>
      </c>
      <c r="M25" s="26" t="s">
        <v>58</v>
      </c>
      <c r="N25" s="11"/>
    </row>
    <row r="26" s="2" customFormat="1" ht="35" customHeight="1" spans="1:14">
      <c r="A26" s="11">
        <v>22</v>
      </c>
      <c r="B26" s="12" t="s">
        <v>59</v>
      </c>
      <c r="C26" s="11" t="s">
        <v>18</v>
      </c>
      <c r="D26" s="11">
        <v>78</v>
      </c>
      <c r="E26" s="13">
        <f t="shared" si="2"/>
        <v>0.117</v>
      </c>
      <c r="F26" s="14">
        <v>2400</v>
      </c>
      <c r="G26" s="14">
        <f t="shared" si="1"/>
        <v>280.8</v>
      </c>
      <c r="H26" s="11"/>
      <c r="I26" s="25"/>
      <c r="J26" s="25"/>
      <c r="K26" s="25">
        <v>281</v>
      </c>
      <c r="L26" s="26" t="s">
        <v>60</v>
      </c>
      <c r="M26" s="26" t="s">
        <v>61</v>
      </c>
      <c r="N26" s="11"/>
    </row>
    <row r="27" s="2" customFormat="1" ht="35" customHeight="1" spans="1:14">
      <c r="A27" s="11">
        <v>23</v>
      </c>
      <c r="B27" s="12" t="s">
        <v>62</v>
      </c>
      <c r="C27" s="11" t="s">
        <v>18</v>
      </c>
      <c r="D27" s="11">
        <v>100</v>
      </c>
      <c r="E27" s="13">
        <f t="shared" si="2"/>
        <v>0.15</v>
      </c>
      <c r="F27" s="14">
        <v>2400</v>
      </c>
      <c r="G27" s="14">
        <f t="shared" si="1"/>
        <v>360</v>
      </c>
      <c r="H27" s="11"/>
      <c r="I27" s="25"/>
      <c r="J27" s="25"/>
      <c r="K27" s="25">
        <v>360</v>
      </c>
      <c r="L27" s="26" t="s">
        <v>45</v>
      </c>
      <c r="M27" s="26" t="s">
        <v>26</v>
      </c>
      <c r="N27" s="11"/>
    </row>
    <row r="28" s="2" customFormat="1" ht="35" customHeight="1" spans="1:14">
      <c r="A28" s="11">
        <v>24</v>
      </c>
      <c r="B28" s="12" t="s">
        <v>57</v>
      </c>
      <c r="C28" s="11" t="s">
        <v>18</v>
      </c>
      <c r="D28" s="11">
        <v>50</v>
      </c>
      <c r="E28" s="13">
        <f t="shared" si="2"/>
        <v>0.075</v>
      </c>
      <c r="F28" s="14">
        <v>2400</v>
      </c>
      <c r="G28" s="14">
        <f t="shared" si="1"/>
        <v>180</v>
      </c>
      <c r="H28" s="11"/>
      <c r="I28" s="25"/>
      <c r="J28" s="25"/>
      <c r="K28" s="25">
        <v>180</v>
      </c>
      <c r="L28" s="26" t="s">
        <v>22</v>
      </c>
      <c r="M28" s="26" t="s">
        <v>58</v>
      </c>
      <c r="N28" s="11"/>
    </row>
    <row r="29" s="2" customFormat="1" ht="35" customHeight="1" spans="1:14">
      <c r="A29" s="11">
        <v>25</v>
      </c>
      <c r="B29" s="12" t="s">
        <v>63</v>
      </c>
      <c r="C29" s="11" t="s">
        <v>18</v>
      </c>
      <c r="D29" s="11">
        <v>1197</v>
      </c>
      <c r="E29" s="13">
        <f t="shared" si="2"/>
        <v>1.7955</v>
      </c>
      <c r="F29" s="14">
        <v>2400</v>
      </c>
      <c r="G29" s="14">
        <f t="shared" si="1"/>
        <v>4309.2</v>
      </c>
      <c r="H29" s="11"/>
      <c r="I29" s="25"/>
      <c r="J29" s="25"/>
      <c r="K29" s="25">
        <v>4309</v>
      </c>
      <c r="L29" s="26" t="s">
        <v>42</v>
      </c>
      <c r="M29" s="26" t="s">
        <v>64</v>
      </c>
      <c r="N29" s="11"/>
    </row>
    <row r="30" s="2" customFormat="1" ht="35" customHeight="1" spans="1:14">
      <c r="A30" s="11">
        <v>26</v>
      </c>
      <c r="B30" s="12" t="s">
        <v>65</v>
      </c>
      <c r="C30" s="11" t="s">
        <v>18</v>
      </c>
      <c r="D30" s="11">
        <v>394</v>
      </c>
      <c r="E30" s="13">
        <f t="shared" si="2"/>
        <v>0.591</v>
      </c>
      <c r="F30" s="14">
        <v>2400</v>
      </c>
      <c r="G30" s="14">
        <f t="shared" si="1"/>
        <v>1418.4</v>
      </c>
      <c r="H30" s="11"/>
      <c r="I30" s="25"/>
      <c r="J30" s="25"/>
      <c r="K30" s="25">
        <v>1418</v>
      </c>
      <c r="L30" s="26" t="s">
        <v>66</v>
      </c>
      <c r="M30" s="26" t="s">
        <v>67</v>
      </c>
      <c r="N30" s="11"/>
    </row>
    <row r="31" s="2" customFormat="1" ht="35" customHeight="1" spans="1:14">
      <c r="A31" s="11">
        <v>27</v>
      </c>
      <c r="B31" s="12" t="s">
        <v>68</v>
      </c>
      <c r="C31" s="11" t="s">
        <v>18</v>
      </c>
      <c r="D31" s="11">
        <v>3597</v>
      </c>
      <c r="E31" s="13">
        <f t="shared" si="2"/>
        <v>5.3955</v>
      </c>
      <c r="F31" s="14">
        <v>2400</v>
      </c>
      <c r="G31" s="14">
        <f t="shared" si="1"/>
        <v>12949.2</v>
      </c>
      <c r="H31" s="11"/>
      <c r="I31" s="25"/>
      <c r="J31" s="25"/>
      <c r="K31" s="25">
        <v>12949</v>
      </c>
      <c r="L31" s="26" t="s">
        <v>45</v>
      </c>
      <c r="M31" s="26" t="s">
        <v>69</v>
      </c>
      <c r="N31" s="11"/>
    </row>
    <row r="32" s="2" customFormat="1" ht="35" customHeight="1" spans="1:14">
      <c r="A32" s="11">
        <v>28</v>
      </c>
      <c r="B32" s="12" t="s">
        <v>68</v>
      </c>
      <c r="C32" s="11" t="s">
        <v>18</v>
      </c>
      <c r="D32" s="11">
        <v>111</v>
      </c>
      <c r="E32" s="13">
        <f t="shared" si="2"/>
        <v>0.1665</v>
      </c>
      <c r="F32" s="14">
        <v>2400</v>
      </c>
      <c r="G32" s="14">
        <f t="shared" si="1"/>
        <v>399.6</v>
      </c>
      <c r="H32" s="11"/>
      <c r="I32" s="25"/>
      <c r="J32" s="25"/>
      <c r="K32" s="25">
        <v>400</v>
      </c>
      <c r="L32" s="12" t="s">
        <v>45</v>
      </c>
      <c r="M32" s="26" t="s">
        <v>69</v>
      </c>
      <c r="N32" s="11"/>
    </row>
    <row r="33" s="2" customFormat="1" ht="35" customHeight="1" spans="1:14">
      <c r="A33" s="11">
        <v>29</v>
      </c>
      <c r="B33" s="12" t="s">
        <v>70</v>
      </c>
      <c r="C33" s="11" t="s">
        <v>18</v>
      </c>
      <c r="D33" s="11">
        <v>1137</v>
      </c>
      <c r="E33" s="13">
        <f t="shared" si="2"/>
        <v>1.7055</v>
      </c>
      <c r="F33" s="14">
        <v>2400</v>
      </c>
      <c r="G33" s="14">
        <f t="shared" si="1"/>
        <v>4093.2</v>
      </c>
      <c r="H33" s="11"/>
      <c r="I33" s="25"/>
      <c r="J33" s="25"/>
      <c r="K33" s="25">
        <v>4093</v>
      </c>
      <c r="L33" s="26" t="s">
        <v>53</v>
      </c>
      <c r="M33" s="26" t="s">
        <v>71</v>
      </c>
      <c r="N33" s="11"/>
    </row>
    <row r="34" s="2" customFormat="1" ht="35" customHeight="1" spans="1:14">
      <c r="A34" s="11">
        <v>30</v>
      </c>
      <c r="B34" s="12" t="s">
        <v>72</v>
      </c>
      <c r="C34" s="11" t="s">
        <v>18</v>
      </c>
      <c r="D34" s="11">
        <v>601</v>
      </c>
      <c r="E34" s="13">
        <f t="shared" si="2"/>
        <v>0.9015</v>
      </c>
      <c r="F34" s="14">
        <v>2400</v>
      </c>
      <c r="G34" s="14">
        <f t="shared" si="1"/>
        <v>2163.6</v>
      </c>
      <c r="H34" s="11"/>
      <c r="I34" s="25"/>
      <c r="J34" s="25"/>
      <c r="K34" s="25">
        <v>2164</v>
      </c>
      <c r="L34" s="26" t="s">
        <v>66</v>
      </c>
      <c r="M34" s="26" t="s">
        <v>73</v>
      </c>
      <c r="N34" s="27"/>
    </row>
    <row r="35" s="2" customFormat="1" ht="35" customHeight="1" spans="1:14">
      <c r="A35" s="11">
        <v>31</v>
      </c>
      <c r="B35" s="12" t="s">
        <v>74</v>
      </c>
      <c r="C35" s="11" t="s">
        <v>18</v>
      </c>
      <c r="D35" s="11">
        <v>70</v>
      </c>
      <c r="E35" s="13">
        <f t="shared" si="2"/>
        <v>0.105</v>
      </c>
      <c r="F35" s="14">
        <v>2400</v>
      </c>
      <c r="G35" s="14">
        <f t="shared" si="1"/>
        <v>252</v>
      </c>
      <c r="H35" s="11"/>
      <c r="I35" s="25"/>
      <c r="J35" s="25"/>
      <c r="K35" s="25">
        <v>252</v>
      </c>
      <c r="L35" s="26" t="s">
        <v>51</v>
      </c>
      <c r="M35" s="26" t="s">
        <v>75</v>
      </c>
      <c r="N35" s="28"/>
    </row>
    <row r="36" s="2" customFormat="1" ht="35" customHeight="1" spans="1:14">
      <c r="A36" s="11">
        <v>32</v>
      </c>
      <c r="B36" s="13" t="s">
        <v>76</v>
      </c>
      <c r="C36" s="11" t="s">
        <v>18</v>
      </c>
      <c r="D36" s="11">
        <v>100</v>
      </c>
      <c r="E36" s="13">
        <f t="shared" si="2"/>
        <v>0.15</v>
      </c>
      <c r="F36" s="14">
        <v>2400</v>
      </c>
      <c r="G36" s="14">
        <f t="shared" si="1"/>
        <v>360</v>
      </c>
      <c r="H36" s="11"/>
      <c r="I36" s="25"/>
      <c r="J36" s="25"/>
      <c r="K36" s="25">
        <v>360</v>
      </c>
      <c r="L36" s="26" t="s">
        <v>25</v>
      </c>
      <c r="M36" s="26" t="s">
        <v>77</v>
      </c>
      <c r="N36" s="11"/>
    </row>
    <row r="37" s="2" customFormat="1" ht="35" customHeight="1" spans="1:14">
      <c r="A37" s="11">
        <v>33</v>
      </c>
      <c r="B37" s="12" t="s">
        <v>78</v>
      </c>
      <c r="C37" s="11" t="s">
        <v>18</v>
      </c>
      <c r="D37" s="11">
        <v>60</v>
      </c>
      <c r="E37" s="13">
        <f t="shared" si="2"/>
        <v>0.09</v>
      </c>
      <c r="F37" s="14">
        <v>2400</v>
      </c>
      <c r="G37" s="14">
        <f t="shared" si="1"/>
        <v>216</v>
      </c>
      <c r="H37" s="11"/>
      <c r="I37" s="25"/>
      <c r="J37" s="25"/>
      <c r="K37" s="25">
        <v>216</v>
      </c>
      <c r="L37" s="26" t="s">
        <v>51</v>
      </c>
      <c r="M37" s="26" t="s">
        <v>79</v>
      </c>
      <c r="N37" s="11"/>
    </row>
    <row r="38" s="2" customFormat="1" ht="35" customHeight="1" spans="1:14">
      <c r="A38" s="11">
        <v>34</v>
      </c>
      <c r="B38" s="12" t="s">
        <v>80</v>
      </c>
      <c r="C38" s="11" t="s">
        <v>18</v>
      </c>
      <c r="D38" s="11">
        <v>2898</v>
      </c>
      <c r="E38" s="13">
        <f t="shared" si="2"/>
        <v>4.347</v>
      </c>
      <c r="F38" s="14">
        <v>2400</v>
      </c>
      <c r="G38" s="14">
        <f t="shared" si="1"/>
        <v>10432.8</v>
      </c>
      <c r="H38" s="11"/>
      <c r="I38" s="25"/>
      <c r="J38" s="25"/>
      <c r="K38" s="25">
        <v>10433</v>
      </c>
      <c r="L38" s="26" t="s">
        <v>53</v>
      </c>
      <c r="M38" s="26" t="s">
        <v>81</v>
      </c>
      <c r="N38" s="11"/>
    </row>
    <row r="39" s="2" customFormat="1" ht="35" customHeight="1" spans="1:14">
      <c r="A39" s="11">
        <v>35</v>
      </c>
      <c r="B39" s="12" t="s">
        <v>82</v>
      </c>
      <c r="C39" s="11" t="s">
        <v>18</v>
      </c>
      <c r="D39" s="11">
        <v>280</v>
      </c>
      <c r="E39" s="13">
        <v>0.42</v>
      </c>
      <c r="F39" s="14">
        <v>2400</v>
      </c>
      <c r="G39" s="14">
        <v>1008</v>
      </c>
      <c r="H39" s="11"/>
      <c r="I39" s="25"/>
      <c r="J39" s="25"/>
      <c r="K39" s="25">
        <v>1008</v>
      </c>
      <c r="L39" s="26" t="s">
        <v>45</v>
      </c>
      <c r="M39" s="26" t="s">
        <v>83</v>
      </c>
      <c r="N39" s="11"/>
    </row>
    <row r="40" s="2" customFormat="1" ht="35" customHeight="1" spans="1:14">
      <c r="A40" s="11">
        <v>36</v>
      </c>
      <c r="B40" s="12" t="s">
        <v>84</v>
      </c>
      <c r="C40" s="11" t="s">
        <v>18</v>
      </c>
      <c r="D40" s="11"/>
      <c r="E40" s="13">
        <v>1.2</v>
      </c>
      <c r="F40" s="14">
        <v>2400</v>
      </c>
      <c r="G40" s="14">
        <v>2880</v>
      </c>
      <c r="H40" s="11"/>
      <c r="I40" s="25"/>
      <c r="J40" s="25"/>
      <c r="K40" s="25">
        <v>2880</v>
      </c>
      <c r="L40" s="26" t="s">
        <v>85</v>
      </c>
      <c r="M40" s="26" t="s">
        <v>86</v>
      </c>
      <c r="N40" s="11"/>
    </row>
    <row r="41" s="2" customFormat="1" ht="35" customHeight="1" spans="1:14">
      <c r="A41" s="11">
        <v>37</v>
      </c>
      <c r="B41" s="12" t="s">
        <v>87</v>
      </c>
      <c r="C41" s="11" t="s">
        <v>18</v>
      </c>
      <c r="D41" s="11"/>
      <c r="E41" s="13">
        <v>1.6</v>
      </c>
      <c r="F41" s="14">
        <v>2400</v>
      </c>
      <c r="G41" s="14">
        <v>3840</v>
      </c>
      <c r="H41" s="11"/>
      <c r="I41" s="25"/>
      <c r="J41" s="25"/>
      <c r="K41" s="25">
        <v>3840</v>
      </c>
      <c r="L41" s="26" t="s">
        <v>85</v>
      </c>
      <c r="M41" s="26" t="s">
        <v>86</v>
      </c>
      <c r="N41" s="11"/>
    </row>
    <row r="42" s="2" customFormat="1" ht="35" customHeight="1" spans="1:14">
      <c r="A42" s="11">
        <v>38</v>
      </c>
      <c r="B42" s="15" t="s">
        <v>88</v>
      </c>
      <c r="C42" s="11" t="s">
        <v>89</v>
      </c>
      <c r="D42" s="11"/>
      <c r="E42" s="11">
        <v>0.24</v>
      </c>
      <c r="F42" s="14">
        <v>2400</v>
      </c>
      <c r="G42" s="14">
        <f>E42*F42</f>
        <v>576</v>
      </c>
      <c r="H42" s="11"/>
      <c r="I42" s="25"/>
      <c r="J42" s="25"/>
      <c r="K42" s="25">
        <f>G42+I42+J42</f>
        <v>576</v>
      </c>
      <c r="L42" s="11" t="s">
        <v>90</v>
      </c>
      <c r="M42" s="11" t="s">
        <v>91</v>
      </c>
      <c r="N42" s="11"/>
    </row>
    <row r="43" s="2" customFormat="1" ht="35" customHeight="1" spans="1:14">
      <c r="A43" s="11">
        <v>39</v>
      </c>
      <c r="B43" s="15" t="s">
        <v>92</v>
      </c>
      <c r="C43" s="11" t="s">
        <v>89</v>
      </c>
      <c r="D43" s="11"/>
      <c r="E43" s="11">
        <v>0.86</v>
      </c>
      <c r="F43" s="14">
        <v>2400</v>
      </c>
      <c r="G43" s="14">
        <f t="shared" ref="G43:G53" si="3">E43*F43</f>
        <v>2064</v>
      </c>
      <c r="H43" s="11"/>
      <c r="I43" s="25"/>
      <c r="J43" s="25"/>
      <c r="K43" s="25">
        <f t="shared" ref="K43:K53" si="4">G43+I43+J43</f>
        <v>2064</v>
      </c>
      <c r="L43" s="11" t="s">
        <v>93</v>
      </c>
      <c r="M43" s="11" t="s">
        <v>91</v>
      </c>
      <c r="N43" s="11"/>
    </row>
    <row r="44" s="2" customFormat="1" ht="35" customHeight="1" spans="1:14">
      <c r="A44" s="11">
        <v>40</v>
      </c>
      <c r="B44" s="15" t="s">
        <v>94</v>
      </c>
      <c r="C44" s="11" t="s">
        <v>89</v>
      </c>
      <c r="D44" s="11"/>
      <c r="E44" s="11">
        <v>0.2</v>
      </c>
      <c r="F44" s="14">
        <v>2400</v>
      </c>
      <c r="G44" s="14">
        <f t="shared" si="3"/>
        <v>480</v>
      </c>
      <c r="H44" s="11"/>
      <c r="I44" s="25"/>
      <c r="J44" s="25"/>
      <c r="K44" s="25">
        <f t="shared" si="4"/>
        <v>480</v>
      </c>
      <c r="L44" s="11" t="s">
        <v>95</v>
      </c>
      <c r="M44" s="11" t="s">
        <v>96</v>
      </c>
      <c r="N44" s="11"/>
    </row>
    <row r="45" s="2" customFormat="1" ht="35" customHeight="1" spans="1:14">
      <c r="A45" s="11">
        <v>41</v>
      </c>
      <c r="B45" s="15" t="s">
        <v>97</v>
      </c>
      <c r="C45" s="11" t="s">
        <v>89</v>
      </c>
      <c r="D45" s="11"/>
      <c r="E45" s="11">
        <v>1</v>
      </c>
      <c r="F45" s="14">
        <v>2400</v>
      </c>
      <c r="G45" s="14">
        <f t="shared" si="3"/>
        <v>2400</v>
      </c>
      <c r="H45" s="11"/>
      <c r="I45" s="25"/>
      <c r="J45" s="25"/>
      <c r="K45" s="25">
        <f t="shared" si="4"/>
        <v>2400</v>
      </c>
      <c r="L45" s="11" t="s">
        <v>51</v>
      </c>
      <c r="M45" s="11" t="s">
        <v>98</v>
      </c>
      <c r="N45" s="11"/>
    </row>
    <row r="46" s="2" customFormat="1" ht="35" customHeight="1" spans="1:14">
      <c r="A46" s="11">
        <v>42</v>
      </c>
      <c r="B46" s="15" t="s">
        <v>99</v>
      </c>
      <c r="C46" s="11" t="s">
        <v>89</v>
      </c>
      <c r="D46" s="11"/>
      <c r="E46" s="11">
        <v>0.72</v>
      </c>
      <c r="F46" s="14">
        <v>2400</v>
      </c>
      <c r="G46" s="14">
        <f t="shared" si="3"/>
        <v>1728</v>
      </c>
      <c r="H46" s="11"/>
      <c r="I46" s="25"/>
      <c r="J46" s="25"/>
      <c r="K46" s="25">
        <f t="shared" si="4"/>
        <v>1728</v>
      </c>
      <c r="L46" s="11" t="s">
        <v>100</v>
      </c>
      <c r="M46" s="11" t="s">
        <v>101</v>
      </c>
      <c r="N46" s="11"/>
    </row>
    <row r="47" s="2" customFormat="1" ht="35" customHeight="1" spans="1:14">
      <c r="A47" s="11">
        <v>43</v>
      </c>
      <c r="B47" s="15" t="s">
        <v>102</v>
      </c>
      <c r="C47" s="11" t="s">
        <v>89</v>
      </c>
      <c r="D47" s="11"/>
      <c r="E47" s="11">
        <v>0.4</v>
      </c>
      <c r="F47" s="14">
        <v>2400</v>
      </c>
      <c r="G47" s="14">
        <f t="shared" si="3"/>
        <v>960</v>
      </c>
      <c r="H47" s="11"/>
      <c r="I47" s="25"/>
      <c r="J47" s="25"/>
      <c r="K47" s="25">
        <f t="shared" si="4"/>
        <v>960</v>
      </c>
      <c r="L47" s="11" t="s">
        <v>53</v>
      </c>
      <c r="M47" s="11" t="s">
        <v>91</v>
      </c>
      <c r="N47" s="11"/>
    </row>
    <row r="48" s="2" customFormat="1" ht="35" customHeight="1" spans="1:14">
      <c r="A48" s="11">
        <v>44</v>
      </c>
      <c r="B48" s="15" t="s">
        <v>103</v>
      </c>
      <c r="C48" s="11" t="s">
        <v>89</v>
      </c>
      <c r="D48" s="11"/>
      <c r="E48" s="11">
        <v>4.2</v>
      </c>
      <c r="F48" s="14">
        <v>2400</v>
      </c>
      <c r="G48" s="14">
        <f t="shared" si="3"/>
        <v>10080</v>
      </c>
      <c r="H48" s="11"/>
      <c r="I48" s="25"/>
      <c r="J48" s="25"/>
      <c r="K48" s="25">
        <f t="shared" si="4"/>
        <v>10080</v>
      </c>
      <c r="L48" s="11" t="s">
        <v>19</v>
      </c>
      <c r="M48" s="11" t="s">
        <v>104</v>
      </c>
      <c r="N48" s="11"/>
    </row>
    <row r="49" s="2" customFormat="1" ht="35" customHeight="1" spans="1:14">
      <c r="A49" s="11">
        <v>45</v>
      </c>
      <c r="B49" s="15" t="s">
        <v>105</v>
      </c>
      <c r="C49" s="11" t="s">
        <v>89</v>
      </c>
      <c r="D49" s="11"/>
      <c r="E49" s="11">
        <v>0.94</v>
      </c>
      <c r="F49" s="14">
        <v>2400</v>
      </c>
      <c r="G49" s="14">
        <f t="shared" si="3"/>
        <v>2256</v>
      </c>
      <c r="H49" s="11"/>
      <c r="I49" s="25"/>
      <c r="J49" s="25"/>
      <c r="K49" s="25">
        <f t="shared" si="4"/>
        <v>2256</v>
      </c>
      <c r="L49" s="11" t="s">
        <v>93</v>
      </c>
      <c r="M49" s="11" t="s">
        <v>91</v>
      </c>
      <c r="N49" s="11"/>
    </row>
    <row r="50" s="2" customFormat="1" ht="35" customHeight="1" spans="1:14">
      <c r="A50" s="11">
        <v>46</v>
      </c>
      <c r="B50" s="15" t="s">
        <v>106</v>
      </c>
      <c r="C50" s="11" t="s">
        <v>89</v>
      </c>
      <c r="D50" s="11"/>
      <c r="E50" s="11">
        <v>0.89</v>
      </c>
      <c r="F50" s="14">
        <v>2400</v>
      </c>
      <c r="G50" s="14">
        <f t="shared" si="3"/>
        <v>2136</v>
      </c>
      <c r="H50" s="11"/>
      <c r="I50" s="25"/>
      <c r="J50" s="25"/>
      <c r="K50" s="25">
        <f t="shared" si="4"/>
        <v>2136</v>
      </c>
      <c r="L50" s="11" t="s">
        <v>22</v>
      </c>
      <c r="M50" s="11" t="s">
        <v>107</v>
      </c>
      <c r="N50" s="11"/>
    </row>
    <row r="51" s="2" customFormat="1" ht="35" customHeight="1" spans="1:14">
      <c r="A51" s="11">
        <v>47</v>
      </c>
      <c r="B51" s="15" t="s">
        <v>108</v>
      </c>
      <c r="C51" s="11" t="s">
        <v>89</v>
      </c>
      <c r="D51" s="11"/>
      <c r="E51" s="11">
        <v>0.9</v>
      </c>
      <c r="F51" s="14">
        <v>2400</v>
      </c>
      <c r="G51" s="14">
        <f t="shared" si="3"/>
        <v>2160</v>
      </c>
      <c r="H51" s="11"/>
      <c r="I51" s="25"/>
      <c r="J51" s="25"/>
      <c r="K51" s="25">
        <f t="shared" si="4"/>
        <v>2160</v>
      </c>
      <c r="L51" s="11" t="s">
        <v>109</v>
      </c>
      <c r="M51" s="11" t="s">
        <v>110</v>
      </c>
      <c r="N51" s="11"/>
    </row>
    <row r="52" s="2" customFormat="1" ht="35" customHeight="1" spans="1:14">
      <c r="A52" s="11">
        <v>48</v>
      </c>
      <c r="B52" s="15" t="s">
        <v>111</v>
      </c>
      <c r="C52" s="11" t="s">
        <v>89</v>
      </c>
      <c r="D52" s="11"/>
      <c r="E52" s="11">
        <v>0.93</v>
      </c>
      <c r="F52" s="14">
        <v>2400</v>
      </c>
      <c r="G52" s="14">
        <f t="shared" si="3"/>
        <v>2232</v>
      </c>
      <c r="H52" s="11"/>
      <c r="I52" s="25"/>
      <c r="J52" s="25"/>
      <c r="K52" s="25">
        <f t="shared" si="4"/>
        <v>2232</v>
      </c>
      <c r="L52" s="11" t="s">
        <v>112</v>
      </c>
      <c r="M52" s="11" t="s">
        <v>91</v>
      </c>
      <c r="N52" s="11"/>
    </row>
    <row r="53" s="2" customFormat="1" ht="35" customHeight="1" spans="1:14">
      <c r="A53" s="11">
        <v>49</v>
      </c>
      <c r="B53" s="15" t="s">
        <v>113</v>
      </c>
      <c r="C53" s="11" t="s">
        <v>89</v>
      </c>
      <c r="D53" s="11"/>
      <c r="E53" s="11">
        <v>0.42</v>
      </c>
      <c r="F53" s="14">
        <v>2400</v>
      </c>
      <c r="G53" s="14">
        <f t="shared" si="3"/>
        <v>1008</v>
      </c>
      <c r="H53" s="11"/>
      <c r="I53" s="25"/>
      <c r="J53" s="25"/>
      <c r="K53" s="25">
        <f t="shared" si="4"/>
        <v>1008</v>
      </c>
      <c r="L53" s="11" t="s">
        <v>90</v>
      </c>
      <c r="M53" s="11" t="s">
        <v>107</v>
      </c>
      <c r="N53" s="11"/>
    </row>
    <row r="54" s="2" customFormat="1" ht="35" customHeight="1" spans="1:14">
      <c r="A54" s="15" t="s">
        <v>114</v>
      </c>
      <c r="B54" s="16"/>
      <c r="C54" s="17"/>
      <c r="D54" s="11"/>
      <c r="E54" s="13">
        <f>SUBTOTAL(9,E5:E53)</f>
        <v>42.434</v>
      </c>
      <c r="F54" s="13"/>
      <c r="G54" s="13">
        <f>SUBTOTAL(9,G5:G53)</f>
        <v>101841.6</v>
      </c>
      <c r="H54" s="13"/>
      <c r="I54" s="13"/>
      <c r="J54" s="13">
        <f>SUBTOTAL(9,J5:J53)</f>
        <v>0</v>
      </c>
      <c r="K54" s="13">
        <f>SUBTOTAL(9,K5:K53)</f>
        <v>101841</v>
      </c>
      <c r="L54" s="29"/>
      <c r="M54" s="29"/>
      <c r="N54" s="11"/>
    </row>
  </sheetData>
  <mergeCells count="13">
    <mergeCell ref="A1:N1"/>
    <mergeCell ref="A2:N2"/>
    <mergeCell ref="D3:G3"/>
    <mergeCell ref="H3:J3"/>
    <mergeCell ref="A54:C54"/>
    <mergeCell ref="A3:A4"/>
    <mergeCell ref="B3:B4"/>
    <mergeCell ref="C3:C4"/>
    <mergeCell ref="K3:K4"/>
    <mergeCell ref="L3:L4"/>
    <mergeCell ref="M3:M4"/>
    <mergeCell ref="N3:N4"/>
    <mergeCell ref="N34:N35"/>
  </mergeCells>
  <pageMargins left="0.700694444444445" right="0.700694444444445" top="0.751388888888889" bottom="0.751388888888889" header="0.297916666666667" footer="0.297916666666667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2023-05-30T09:15:00Z</dcterms:created>
  <dcterms:modified xsi:type="dcterms:W3CDTF">2024-01-04T06:31:08Z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7135F5FCF5C745A08228AE9279F7B9AB_13</vt:lpwstr>
  </property>
  <property fmtid="{D5CDD505-2E9C-101B-9397-08002B2CF9AE}" pid="3" name="KSOProductBuildVer">
    <vt:lpwstr>2052-11.1.0.8838</vt:lpwstr>
  </property>
  <property fmtid="{D5CDD505-2E9C-101B-9397-08002B2CF9AE}" pid="4" name="KSOReadingLayout">
    <vt:bool>true</vt:bool>
  </property>
</Properties>
</file>