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<sst xmlns="http://schemas.openxmlformats.org/spreadsheetml/2006/main" count="53" uniqueCount="39">
  <si>
    <t>关桥乡2023年冯湾村淤地坝征地补偿花名册</t>
  </si>
  <si>
    <t>序号</t>
  </si>
  <si>
    <t>行政村</t>
  </si>
  <si>
    <t>户主姓名</t>
  </si>
  <si>
    <t>身份证号</t>
  </si>
  <si>
    <t>社保卡号</t>
  </si>
  <si>
    <t>永久征地（流转）面积</t>
  </si>
  <si>
    <t>标准</t>
  </si>
  <si>
    <t>小计</t>
  </si>
  <si>
    <t>临时用地</t>
  </si>
  <si>
    <t>附着补偿</t>
  </si>
  <si>
    <t>合计</t>
  </si>
  <si>
    <t>备注</t>
  </si>
  <si>
    <t>冯湾</t>
  </si>
  <si>
    <t>冯国瑞</t>
  </si>
  <si>
    <t>642222********141x</t>
  </si>
  <si>
    <t>622947880001551****</t>
  </si>
  <si>
    <t>候国文</t>
  </si>
  <si>
    <t>642222********1435</t>
  </si>
  <si>
    <t>622947880021580****</t>
  </si>
  <si>
    <t>冯国峰</t>
  </si>
  <si>
    <t>642222********1414</t>
  </si>
  <si>
    <t>622947880001546****</t>
  </si>
  <si>
    <t>冯中有</t>
  </si>
  <si>
    <t>642222********1419</t>
  </si>
  <si>
    <t>622947880011569****</t>
  </si>
  <si>
    <t>冯国福</t>
  </si>
  <si>
    <t>642222********1411</t>
  </si>
  <si>
    <t>622947880011566****</t>
  </si>
  <si>
    <t>冯中立</t>
  </si>
  <si>
    <t>642222********1454</t>
  </si>
  <si>
    <t>622947880011570****</t>
  </si>
  <si>
    <t>流转</t>
  </si>
  <si>
    <t>冯光宸</t>
  </si>
  <si>
    <t>642222********1433</t>
  </si>
  <si>
    <t>622947880021581****</t>
  </si>
  <si>
    <t>冯仲来</t>
  </si>
  <si>
    <t>642222********1417</t>
  </si>
  <si>
    <t>622947880001548****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</si>
</sst>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NumberFormat="1" applyFont="1" applyFill="1" applyBorder="1" applyAlignment="1" applyProtection="1">
      <alignment horizontal="center" vertical="center"/>
      <protection locked="0"/>
    </xf>
    <xf numFmtId="0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K12" sqref="K12"/>
    </sheetView>
  </sheetViews>
  <sheetFormatPr defaultColWidth="9" defaultRowHeight="14.4"/>
  <cols>
    <col min="1" max="1" width="5.88888888888889" customWidth="1"/>
    <col min="2" max="2" width="9.11111111111111" customWidth="1"/>
    <col min="3" max="3" width="12.2222222222222" customWidth="1"/>
    <col min="4" max="4" width="22.2222222222222" customWidth="1"/>
    <col min="5" max="5" width="24.4444444444444" customWidth="1"/>
    <col min="6" max="6" width="11.4444444444444" customWidth="1"/>
    <col min="7" max="7" width="8" customWidth="1"/>
    <col min="8" max="8" width="9.37962962962963" customWidth="1"/>
    <col min="9" max="9" width="6.62962962962963" customWidth="1"/>
    <col min="10" max="10" width="6.5" customWidth="1"/>
    <col min="11" max="11" width="8.37962962962963" customWidth="1"/>
    <col min="12" max="12" width="7.55555555555556" customWidth="1"/>
    <col min="13" max="13" width="13.5555555555556" customWidth="1"/>
    <col min="14" max="14" width="8.25" customWidth="1"/>
  </cols>
  <sheetData>
    <row r="1" ht="6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60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7</v>
      </c>
      <c r="K2" s="4" t="s">
        <v>8</v>
      </c>
      <c r="L2" s="4" t="s">
        <v>10</v>
      </c>
      <c r="M2" s="4" t="s">
        <v>11</v>
      </c>
      <c r="N2" s="11" t="s">
        <v>12</v>
      </c>
    </row>
    <row r="3" s="2" customFormat="1" ht="30" customHeight="1" spans="1:14">
      <c r="A3" s="5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>
        <v>2.44</v>
      </c>
      <c r="G3" s="7">
        <v>16080</v>
      </c>
      <c r="H3" s="6">
        <f t="shared" ref="H3:H10" si="0">SUM(F3*G3)</f>
        <v>39235.2</v>
      </c>
      <c r="I3" s="6"/>
      <c r="J3" s="6"/>
      <c r="K3" s="6">
        <f t="shared" ref="K3:K11" si="1">I3*J3</f>
        <v>0</v>
      </c>
      <c r="L3" s="12"/>
      <c r="M3" s="13">
        <f t="shared" ref="M3:M11" si="2">H3+K3+L3</f>
        <v>39235.2</v>
      </c>
      <c r="N3" s="14"/>
    </row>
    <row r="4" s="2" customFormat="1" ht="30" customHeight="1" spans="1:14">
      <c r="A4" s="5">
        <v>2</v>
      </c>
      <c r="B4" s="6" t="s">
        <v>13</v>
      </c>
      <c r="C4" s="6" t="s">
        <v>17</v>
      </c>
      <c r="D4" s="6" t="s">
        <v>18</v>
      </c>
      <c r="E4" s="6" t="s">
        <v>19</v>
      </c>
      <c r="F4" s="6">
        <v>2.35</v>
      </c>
      <c r="G4" s="7">
        <v>16080</v>
      </c>
      <c r="H4" s="6">
        <f t="shared" si="0"/>
        <v>37788</v>
      </c>
      <c r="I4" s="6">
        <v>1</v>
      </c>
      <c r="J4" s="6">
        <v>1200</v>
      </c>
      <c r="K4" s="6">
        <f t="shared" si="1"/>
        <v>1200</v>
      </c>
      <c r="L4" s="12"/>
      <c r="M4" s="13">
        <f t="shared" si="2"/>
        <v>38988</v>
      </c>
      <c r="N4" s="14"/>
    </row>
    <row r="5" s="2" customFormat="1" ht="30" customHeight="1" spans="1:14">
      <c r="A5" s="5">
        <v>3</v>
      </c>
      <c r="B5" s="6" t="s">
        <v>13</v>
      </c>
      <c r="C5" s="6" t="s">
        <v>20</v>
      </c>
      <c r="D5" s="6" t="s">
        <v>21</v>
      </c>
      <c r="E5" s="6" t="s">
        <v>22</v>
      </c>
      <c r="F5" s="6">
        <v>0.17</v>
      </c>
      <c r="G5" s="7">
        <v>16080</v>
      </c>
      <c r="H5" s="6">
        <f t="shared" si="0"/>
        <v>2733.6</v>
      </c>
      <c r="I5" s="6"/>
      <c r="J5" s="6"/>
      <c r="K5" s="6">
        <f t="shared" si="1"/>
        <v>0</v>
      </c>
      <c r="L5" s="12">
        <v>208</v>
      </c>
      <c r="M5" s="13">
        <f t="shared" si="2"/>
        <v>2941.6</v>
      </c>
      <c r="N5" s="14"/>
    </row>
    <row r="6" s="2" customFormat="1" ht="30" customHeight="1" spans="1:14">
      <c r="A6" s="5">
        <v>4</v>
      </c>
      <c r="B6" s="6" t="s">
        <v>13</v>
      </c>
      <c r="C6" s="6" t="s">
        <v>23</v>
      </c>
      <c r="D6" s="6" t="s">
        <v>24</v>
      </c>
      <c r="E6" s="6" t="s">
        <v>25</v>
      </c>
      <c r="F6" s="6">
        <v>0.3</v>
      </c>
      <c r="G6" s="7">
        <v>16080</v>
      </c>
      <c r="H6" s="6">
        <f t="shared" si="0"/>
        <v>4824</v>
      </c>
      <c r="I6" s="6"/>
      <c r="J6" s="6"/>
      <c r="K6" s="6">
        <f t="shared" si="1"/>
        <v>0</v>
      </c>
      <c r="L6" s="12">
        <v>338</v>
      </c>
      <c r="M6" s="13">
        <f t="shared" si="2"/>
        <v>5162</v>
      </c>
      <c r="N6" s="14"/>
    </row>
    <row r="7" s="2" customFormat="1" ht="30" customHeight="1" spans="1:14">
      <c r="A7" s="5">
        <v>5</v>
      </c>
      <c r="B7" s="6" t="s">
        <v>13</v>
      </c>
      <c r="C7" s="6" t="s">
        <v>26</v>
      </c>
      <c r="D7" s="6" t="s">
        <v>27</v>
      </c>
      <c r="E7" s="6" t="s">
        <v>28</v>
      </c>
      <c r="F7" s="6">
        <v>0.15</v>
      </c>
      <c r="G7" s="7">
        <v>16080</v>
      </c>
      <c r="H7" s="6">
        <f t="shared" si="0"/>
        <v>2412</v>
      </c>
      <c r="I7" s="6"/>
      <c r="J7" s="6"/>
      <c r="K7" s="6">
        <f t="shared" si="1"/>
        <v>0</v>
      </c>
      <c r="L7" s="12">
        <v>189</v>
      </c>
      <c r="M7" s="13">
        <f t="shared" si="2"/>
        <v>2601</v>
      </c>
      <c r="N7" s="14"/>
    </row>
    <row r="8" s="2" customFormat="1" ht="30" customHeight="1" spans="1:14">
      <c r="A8" s="5">
        <v>6</v>
      </c>
      <c r="B8" s="6" t="s">
        <v>13</v>
      </c>
      <c r="C8" s="6" t="s">
        <v>29</v>
      </c>
      <c r="D8" s="6" t="s">
        <v>30</v>
      </c>
      <c r="E8" s="6" t="s">
        <v>31</v>
      </c>
      <c r="F8" s="6"/>
      <c r="G8" s="7">
        <v>16080</v>
      </c>
      <c r="H8" s="6">
        <f t="shared" si="0"/>
        <v>0</v>
      </c>
      <c r="I8" s="6">
        <v>2.21</v>
      </c>
      <c r="J8" s="6">
        <v>1200</v>
      </c>
      <c r="K8" s="6">
        <f t="shared" si="1"/>
        <v>2652</v>
      </c>
      <c r="L8" s="12"/>
      <c r="M8" s="13">
        <f t="shared" si="2"/>
        <v>2652</v>
      </c>
      <c r="N8" s="14"/>
    </row>
    <row r="9" s="2" customFormat="1" ht="30" customHeight="1" spans="1:14">
      <c r="A9" s="5">
        <v>7</v>
      </c>
      <c r="B9" s="6" t="s">
        <v>13</v>
      </c>
      <c r="C9" s="6" t="s">
        <v>17</v>
      </c>
      <c r="D9" s="6" t="s">
        <v>18</v>
      </c>
      <c r="E9" s="6" t="s">
        <v>19</v>
      </c>
      <c r="F9" s="6">
        <v>4.07</v>
      </c>
      <c r="G9" s="7">
        <v>16080</v>
      </c>
      <c r="H9" s="6">
        <f t="shared" si="0"/>
        <v>65445.6</v>
      </c>
      <c r="I9" s="6">
        <v>1.5</v>
      </c>
      <c r="J9" s="6">
        <v>1200</v>
      </c>
      <c r="K9" s="6">
        <f t="shared" si="1"/>
        <v>1800</v>
      </c>
      <c r="L9" s="12"/>
      <c r="M9" s="13">
        <f t="shared" si="2"/>
        <v>67245.6</v>
      </c>
      <c r="N9" s="14" t="s">
        <v>32</v>
      </c>
    </row>
    <row r="10" s="2" customFormat="1" ht="30" customHeight="1" spans="1:14">
      <c r="A10" s="5">
        <v>8</v>
      </c>
      <c r="B10" s="6" t="s">
        <v>13</v>
      </c>
      <c r="C10" s="6" t="s">
        <v>33</v>
      </c>
      <c r="D10" s="6" t="s">
        <v>34</v>
      </c>
      <c r="E10" s="6" t="s">
        <v>35</v>
      </c>
      <c r="F10" s="6">
        <v>1.12</v>
      </c>
      <c r="G10" s="7">
        <v>16080</v>
      </c>
      <c r="H10" s="6">
        <f t="shared" si="0"/>
        <v>18009.6</v>
      </c>
      <c r="I10" s="6">
        <v>1.4</v>
      </c>
      <c r="J10" s="6">
        <v>1200</v>
      </c>
      <c r="K10" s="6">
        <f t="shared" si="1"/>
        <v>1680</v>
      </c>
      <c r="L10" s="12"/>
      <c r="M10" s="13">
        <f t="shared" si="2"/>
        <v>19689.6</v>
      </c>
      <c r="N10" s="14"/>
    </row>
    <row r="11" s="2" customFormat="1" ht="30" customHeight="1" spans="1:14">
      <c r="A11" s="5">
        <v>9</v>
      </c>
      <c r="B11" s="6" t="s">
        <v>13</v>
      </c>
      <c r="C11" s="6" t="s">
        <v>36</v>
      </c>
      <c r="D11" s="6" t="s">
        <v>37</v>
      </c>
      <c r="E11" s="6" t="s">
        <v>38</v>
      </c>
      <c r="F11" s="6"/>
      <c r="G11" s="7">
        <v>16080</v>
      </c>
      <c r="H11" s="6">
        <f t="shared" ref="H11:H17" si="3">SUM(F11*G11)</f>
        <v>0</v>
      </c>
      <c r="I11" s="6">
        <v>2.79</v>
      </c>
      <c r="J11" s="6">
        <v>1200</v>
      </c>
      <c r="K11" s="6">
        <f t="shared" si="1"/>
        <v>3348</v>
      </c>
      <c r="L11" s="12"/>
      <c r="M11" s="13">
        <f t="shared" si="2"/>
        <v>3348</v>
      </c>
      <c r="N11" s="14"/>
    </row>
    <row r="12" s="2" customFormat="1" ht="30" customHeight="1" spans="1:14">
      <c r="A12" s="8" t="s">
        <v>11</v>
      </c>
      <c r="B12" s="9"/>
      <c r="C12" s="9"/>
      <c r="D12" s="9"/>
      <c r="E12" s="10"/>
      <c r="F12" s="6">
        <f>SUM(F3:F11)</f>
        <v>10.6</v>
      </c>
      <c r="G12" s="6"/>
      <c r="H12" s="6">
        <f t="shared" ref="G12:M12" si="4">SUM(H3:H11)</f>
        <v>170448</v>
      </c>
      <c r="I12" s="6">
        <f t="shared" si="4"/>
        <v>8.9</v>
      </c>
      <c r="J12" s="6">
        <f t="shared" si="4"/>
        <v>6000</v>
      </c>
      <c r="K12" s="6">
        <f t="shared" si="4"/>
        <v>10680</v>
      </c>
      <c r="L12" s="6">
        <f t="shared" si="4"/>
        <v>735</v>
      </c>
      <c r="M12" s="15">
        <f t="shared" si="4"/>
        <v>181863</v>
      </c>
      <c r="N12" s="14"/>
    </row>
    <row r="13" ht="35" customHeight="1"/>
  </sheetData>
  <mergeCells count="2">
    <mergeCell ref="A1:N1"/>
    <mergeCell ref="A12:E1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swallow</cp:lastModifiedBy>
  <dcterms:created xsi:type="dcterms:W3CDTF">2020-09-28T00:28:00Z</dcterms:created>
  <dcterms:modified xsi:type="dcterms:W3CDTF">2023-10-26T03:34:30Z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7D2303695F314DBA9347CC3E496D1755_13</vt:lpwstr>
  </property>
</Properties>
</file>