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住房" sheetId="1" r:id="rId1"/>
    <sheet name="Sheet3" sheetId="3" r:id="rId2"/>
  </sheets>
  <definedNames>
    <definedName name="_xlnm.Print_Titles" localSheetId="0">住房!$1:$4</definedName>
    <definedName name="_xlnm._FilterDatabase" localSheetId="0" hidden="1">住房!$P:$P</definedName>
  </definedNames>
  <calcPr calcId="144525"/>
</workbook>
</file>

<file path=xl/sharedStrings.xml><?xml version="1.0" encoding="utf-8"?>
<sst xmlns="http://schemas.openxmlformats.org/spreadsheetml/2006/main" count="286" uniqueCount="152">
  <si>
    <t>关桥乡省道103线同心至海原段公路工程项目地上附着物征收补偿兑付60%（有住房）</t>
  </si>
  <si>
    <t>项目名称：省道103同心至海原段公路工程项目 时间：   2023 年6月7日                                 单位：面积、元</t>
  </si>
  <si>
    <t>序号</t>
  </si>
  <si>
    <t>姓名</t>
  </si>
  <si>
    <t>行政村</t>
  </si>
  <si>
    <t>宅基地补偿</t>
  </si>
  <si>
    <t>附着物补偿</t>
  </si>
  <si>
    <t>合计金额</t>
  </si>
  <si>
    <t>兑付比例</t>
  </si>
  <si>
    <t>兑付金额（元）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</si>
  <si>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</si>
  <si>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</si>
  <si>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</si>
  <si>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</si>
  <si>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</si>
  <si>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</si>
  <si>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</si>
  <si>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</si>
  <si>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</si>
  <si>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</si>
  <si>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李宗勇</t>
  </si>
  <si>
    <t>贺堡</t>
  </si>
  <si>
    <t>建设用地</t>
  </si>
  <si>
    <t>642222********0232</t>
  </si>
  <si>
    <t>622947880021585****</t>
  </si>
  <si>
    <t>刘进学</t>
  </si>
  <si>
    <t>642222********0257</t>
  </si>
  <si>
    <t>622947880011501****</t>
  </si>
  <si>
    <t>李彦文</t>
  </si>
  <si>
    <t>642222********021x</t>
  </si>
  <si>
    <t>622947881070126****</t>
  </si>
  <si>
    <t>李龙</t>
  </si>
  <si>
    <t>642222********0214</t>
  </si>
  <si>
    <t>622947880011586****</t>
  </si>
  <si>
    <t>杨红秀</t>
  </si>
  <si>
    <t>640522********0246</t>
  </si>
  <si>
    <t>622947881001500****</t>
  </si>
  <si>
    <t>杨正华</t>
  </si>
  <si>
    <t>642222********0233</t>
  </si>
  <si>
    <t>622947881009654****</t>
  </si>
  <si>
    <t>李宗虎</t>
  </si>
  <si>
    <t>642222********023x</t>
  </si>
  <si>
    <t>622947881050132****</t>
  </si>
  <si>
    <t>李宗任</t>
  </si>
  <si>
    <t>642222********0212</t>
  </si>
  <si>
    <t>622947881120165****</t>
  </si>
  <si>
    <t>李珍</t>
  </si>
  <si>
    <t>622947803001528****</t>
  </si>
  <si>
    <t>李福</t>
  </si>
  <si>
    <t>642222********0219</t>
  </si>
  <si>
    <t>622947880021578****</t>
  </si>
  <si>
    <t>金学刚</t>
  </si>
  <si>
    <t>方堡村</t>
  </si>
  <si>
    <t>642222********0215</t>
  </si>
  <si>
    <t>622947880021581****</t>
  </si>
  <si>
    <t>金义庸</t>
  </si>
  <si>
    <t>622947880021575****</t>
  </si>
  <si>
    <t>李福德</t>
  </si>
  <si>
    <t>642222********0211</t>
  </si>
  <si>
    <t>622947880011591****</t>
  </si>
  <si>
    <t>田进仓</t>
  </si>
  <si>
    <t>642222********021X</t>
  </si>
  <si>
    <t>622947880011530****</t>
  </si>
  <si>
    <t>李国海</t>
  </si>
  <si>
    <t>640522********0217</t>
  </si>
  <si>
    <t>622947881130124****</t>
  </si>
  <si>
    <t>田彦虎</t>
  </si>
  <si>
    <t>642222********0256</t>
  </si>
  <si>
    <t>622947880001549****</t>
  </si>
  <si>
    <t>李进福</t>
  </si>
  <si>
    <t>642222********0239</t>
  </si>
  <si>
    <t>622947880011571****</t>
  </si>
  <si>
    <t>张彦胜</t>
  </si>
  <si>
    <t>622947880001548****</t>
  </si>
  <si>
    <t>张宏福</t>
  </si>
  <si>
    <t>642222********0216</t>
  </si>
  <si>
    <t>622947880001547****</t>
  </si>
  <si>
    <t>张政文</t>
  </si>
  <si>
    <t>642222********0210</t>
  </si>
  <si>
    <t>622947881000121****</t>
  </si>
  <si>
    <t>罗生花</t>
  </si>
  <si>
    <t>642222********0220</t>
  </si>
  <si>
    <t>622947881010191****</t>
  </si>
  <si>
    <t>马小东变更罗生花</t>
  </si>
  <si>
    <t>马建峰</t>
  </si>
  <si>
    <t>642222********0217</t>
  </si>
  <si>
    <t>张平</t>
  </si>
  <si>
    <t>642222********0277</t>
  </si>
  <si>
    <t>622947880021568****</t>
  </si>
  <si>
    <t>张汉奇</t>
  </si>
  <si>
    <t>张学贵</t>
  </si>
  <si>
    <t>622947880011569****</t>
  </si>
  <si>
    <t>张殿平</t>
  </si>
  <si>
    <t>622947881130167****</t>
  </si>
  <si>
    <t>李彦花</t>
  </si>
  <si>
    <t>642222********0229</t>
  </si>
  <si>
    <t>张志银变更李彦花</t>
  </si>
  <si>
    <t>张哈个</t>
  </si>
  <si>
    <t>622947881180128****</t>
  </si>
  <si>
    <t>张汉礼</t>
  </si>
  <si>
    <t>622947880021576****</t>
  </si>
  <si>
    <t>张志福</t>
  </si>
  <si>
    <t>张文娟</t>
  </si>
  <si>
    <t>642222********0286</t>
  </si>
  <si>
    <t>622947881009561****</t>
  </si>
  <si>
    <t>张汉东</t>
  </si>
  <si>
    <t>642222********0015</t>
  </si>
  <si>
    <t>622947880031588****</t>
  </si>
  <si>
    <t>田平</t>
  </si>
  <si>
    <t>马湾</t>
  </si>
  <si>
    <t>642222********0231</t>
  </si>
  <si>
    <t>张学希</t>
  </si>
  <si>
    <t>642222********0213</t>
  </si>
  <si>
    <t>622947880021580****</t>
  </si>
  <si>
    <t>田进平</t>
  </si>
  <si>
    <t>642222********0235</t>
  </si>
  <si>
    <t>622947881000163****</t>
  </si>
  <si>
    <t>李存俊</t>
  </si>
  <si>
    <t>642222********0272</t>
  </si>
  <si>
    <t>田士英</t>
  </si>
  <si>
    <t>642222********0223</t>
  </si>
  <si>
    <t>622947880021587****</t>
  </si>
  <si>
    <t>张占林</t>
  </si>
  <si>
    <t>622947880021555****</t>
  </si>
  <si>
    <t>张廷国</t>
  </si>
  <si>
    <t>622947881100127****</t>
  </si>
  <si>
    <t>张天师</t>
  </si>
  <si>
    <t>622947881180130****</t>
  </si>
  <si>
    <t>李彦明</t>
  </si>
  <si>
    <t>622947881130121****</t>
  </si>
  <si>
    <t>张林涛</t>
  </si>
  <si>
    <t>张志仁</t>
  </si>
  <si>
    <t>622947880021586****</t>
  </si>
  <si>
    <t>张学邻</t>
  </si>
  <si>
    <t>622947880021584****</t>
  </si>
  <si>
    <t>王福</t>
  </si>
  <si>
    <t>642222********0218</t>
  </si>
  <si>
    <t>李梅珍</t>
  </si>
  <si>
    <t>642222********022X</t>
  </si>
  <si>
    <t>622947881150139****</t>
  </si>
  <si>
    <t>田维龙</t>
  </si>
  <si>
    <t>622947881140186****</t>
  </si>
  <si>
    <t>张学珍</t>
  </si>
  <si>
    <t>642222********0237</t>
  </si>
  <si>
    <t>张彦才</t>
  </si>
  <si>
    <t>622947881150180****</t>
  </si>
  <si>
    <t>王侦</t>
  </si>
  <si>
    <t>622947880021577****</t>
  </si>
  <si>
    <t>张海龙</t>
  </si>
  <si>
    <t>马应成</t>
  </si>
  <si>
    <t>合计</t>
  </si>
  <si>
    <t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</si>
</sst>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tabSelected="1" workbookViewId="0">
      <selection activeCell="Q3" sqref="Q3:Q4"/>
    </sheetView>
  </sheetViews>
  <sheetFormatPr defaultColWidth="9" defaultRowHeight="14.4"/>
  <cols>
    <col min="1" max="1" width="6" style="1" customWidth="1"/>
    <col min="2" max="2" width="7.5" style="1" customWidth="1"/>
    <col min="3" max="3" width="7.25" style="1" customWidth="1"/>
    <col min="4" max="6" width="9" style="1"/>
    <col min="7" max="7" width="9.37962962962963" style="1"/>
    <col min="8" max="8" width="9" style="1"/>
    <col min="9" max="9" width="11.25" style="1" customWidth="1"/>
    <col min="10" max="10" width="9" style="1"/>
    <col min="11" max="11" width="9.37962962962963" style="1"/>
    <col min="12" max="12" width="10.3796296296296" style="1"/>
    <col min="13" max="13" width="13.1296296296296" style="1" customWidth="1"/>
    <col min="14" max="14" width="9.62962962962963" style="1" customWidth="1"/>
    <col min="15" max="15" width="9.37962962962963" style="1" customWidth="1"/>
    <col min="16" max="16" width="18.75" style="1" customWidth="1"/>
    <col min="17" max="17" width="19" style="1" customWidth="1"/>
    <col min="18" max="18" width="15" style="1" customWidth="1"/>
    <col min="19" max="16384" width="9" style="1"/>
  </cols>
  <sheetData>
    <row r="1" s="1" customFormat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spans="1:18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5" t="s">
        <v>6</v>
      </c>
      <c r="I3" s="22"/>
      <c r="J3" s="22"/>
      <c r="K3" s="22"/>
      <c r="L3" s="23"/>
      <c r="M3" s="4" t="s">
        <v>7</v>
      </c>
      <c r="N3" s="24" t="s">
        <v>8</v>
      </c>
      <c r="O3" s="24" t="s">
        <v>9</v>
      </c>
      <c r="P3" s="25" t="s">
        <v>10</v>
      </c>
      <c r="Q3" s="34" t="s">
        <v>11</v>
      </c>
      <c r="R3" s="4" t="s">
        <v>12</v>
      </c>
    </row>
    <row r="4" s="1" customFormat="1" ht="24" spans="1:18">
      <c r="A4" s="4"/>
      <c r="B4" s="4"/>
      <c r="C4" s="4"/>
      <c r="D4" s="4" t="s">
        <v>13</v>
      </c>
      <c r="E4" s="4" t="s">
        <v>14</v>
      </c>
      <c r="F4" s="4" t="s">
        <v>15</v>
      </c>
      <c r="G4" s="4" t="s">
        <v>16</v>
      </c>
      <c r="H4" s="6" t="s">
        <v>17</v>
      </c>
      <c r="I4" s="4" t="s">
        <v>16</v>
      </c>
      <c r="J4" s="4" t="s">
        <v>18</v>
      </c>
      <c r="K4" s="4" t="s">
        <v>16</v>
      </c>
      <c r="L4" s="6" t="s">
        <v>19</v>
      </c>
      <c r="M4" s="4"/>
      <c r="N4" s="26"/>
      <c r="O4" s="26"/>
      <c r="P4" s="27"/>
      <c r="Q4" s="35"/>
      <c r="R4" s="4"/>
    </row>
    <row r="5" s="1" customFormat="1" ht="22" customHeight="1" spans="1:18">
      <c r="A5" s="4">
        <v>1</v>
      </c>
      <c r="B5" s="4" t="s">
        <v>20</v>
      </c>
      <c r="C5" s="4" t="s">
        <v>21</v>
      </c>
      <c r="D5" s="4" t="s">
        <v>22</v>
      </c>
      <c r="E5" s="7">
        <v>0.85</v>
      </c>
      <c r="F5" s="8"/>
      <c r="G5" s="8">
        <v>25330</v>
      </c>
      <c r="H5" s="4">
        <v>213.68</v>
      </c>
      <c r="I5" s="4">
        <v>478907</v>
      </c>
      <c r="J5" s="4">
        <v>109.2</v>
      </c>
      <c r="K5" s="4">
        <v>54600</v>
      </c>
      <c r="L5" s="4">
        <v>56179</v>
      </c>
      <c r="M5" s="4">
        <f t="shared" ref="M5:M14" si="0">G5+I5+K5+L5</f>
        <v>615016</v>
      </c>
      <c r="N5" s="28">
        <v>0.6</v>
      </c>
      <c r="O5" s="4">
        <f>M5*N5</f>
        <v>369009.6</v>
      </c>
      <c r="P5" s="4" t="s">
        <v>23</v>
      </c>
      <c r="Q5" s="4" t="s">
        <v>24</v>
      </c>
      <c r="R5" s="4"/>
    </row>
    <row r="6" s="1" customFormat="1" ht="22" customHeight="1" spans="1:18">
      <c r="A6" s="4">
        <v>2</v>
      </c>
      <c r="B6" s="4" t="s">
        <v>25</v>
      </c>
      <c r="C6" s="4" t="s">
        <v>21</v>
      </c>
      <c r="D6" s="4" t="s">
        <v>22</v>
      </c>
      <c r="E6" s="7">
        <v>0.7</v>
      </c>
      <c r="F6" s="8"/>
      <c r="G6" s="8">
        <v>20860</v>
      </c>
      <c r="H6" s="4">
        <v>82.2</v>
      </c>
      <c r="I6" s="4">
        <v>139740</v>
      </c>
      <c r="J6" s="4"/>
      <c r="K6" s="4"/>
      <c r="L6" s="4">
        <v>102055</v>
      </c>
      <c r="M6" s="4">
        <f t="shared" si="0"/>
        <v>262655</v>
      </c>
      <c r="N6" s="28">
        <v>0.6</v>
      </c>
      <c r="O6" s="4">
        <f t="shared" ref="O6:O37" si="1">M6*N6</f>
        <v>157593</v>
      </c>
      <c r="P6" s="4" t="s">
        <v>26</v>
      </c>
      <c r="Q6" s="4" t="s">
        <v>27</v>
      </c>
      <c r="R6" s="4"/>
    </row>
    <row r="7" s="1" customFormat="1" ht="22" customHeight="1" spans="1:18">
      <c r="A7" s="4">
        <v>3</v>
      </c>
      <c r="B7" s="9" t="s">
        <v>28</v>
      </c>
      <c r="C7" s="4" t="s">
        <v>21</v>
      </c>
      <c r="D7" s="4" t="s">
        <v>22</v>
      </c>
      <c r="E7" s="7"/>
      <c r="F7" s="8"/>
      <c r="G7" s="8"/>
      <c r="H7" s="4"/>
      <c r="I7" s="8">
        <v>241110</v>
      </c>
      <c r="J7" s="8">
        <v>18</v>
      </c>
      <c r="K7" s="8">
        <v>9000</v>
      </c>
      <c r="L7" s="8">
        <v>47117</v>
      </c>
      <c r="M7" s="4">
        <f t="shared" si="0"/>
        <v>297227</v>
      </c>
      <c r="N7" s="28">
        <v>0.6</v>
      </c>
      <c r="O7" s="4">
        <f t="shared" si="1"/>
        <v>178336.2</v>
      </c>
      <c r="P7" s="29" t="s">
        <v>29</v>
      </c>
      <c r="Q7" s="36" t="s">
        <v>30</v>
      </c>
      <c r="R7" s="4"/>
    </row>
    <row r="8" s="1" customFormat="1" ht="22" customHeight="1" spans="1:18">
      <c r="A8" s="4">
        <v>4</v>
      </c>
      <c r="B8" s="7" t="s">
        <v>31</v>
      </c>
      <c r="C8" s="4" t="s">
        <v>21</v>
      </c>
      <c r="D8" s="4" t="s">
        <v>22</v>
      </c>
      <c r="E8" s="7"/>
      <c r="F8" s="8"/>
      <c r="G8" s="8"/>
      <c r="H8" s="4">
        <v>107</v>
      </c>
      <c r="I8" s="8">
        <v>144788</v>
      </c>
      <c r="J8" s="8">
        <v>23.04</v>
      </c>
      <c r="K8" s="8">
        <v>11520</v>
      </c>
      <c r="L8" s="8">
        <v>19595</v>
      </c>
      <c r="M8" s="4">
        <f t="shared" si="0"/>
        <v>175903</v>
      </c>
      <c r="N8" s="28">
        <v>0.6</v>
      </c>
      <c r="O8" s="4">
        <f t="shared" si="1"/>
        <v>105541.8</v>
      </c>
      <c r="P8" s="29" t="s">
        <v>32</v>
      </c>
      <c r="Q8" s="36" t="s">
        <v>33</v>
      </c>
      <c r="R8" s="4"/>
    </row>
    <row r="9" s="1" customFormat="1" ht="22" customHeight="1" spans="1:18">
      <c r="A9" s="4">
        <v>5</v>
      </c>
      <c r="B9" s="7" t="s">
        <v>34</v>
      </c>
      <c r="C9" s="4" t="s">
        <v>21</v>
      </c>
      <c r="D9" s="4" t="s">
        <v>22</v>
      </c>
      <c r="E9" s="7"/>
      <c r="F9" s="8"/>
      <c r="G9" s="8"/>
      <c r="H9" s="4">
        <v>38.88</v>
      </c>
      <c r="I9" s="8">
        <v>52488</v>
      </c>
      <c r="J9" s="8"/>
      <c r="K9" s="8"/>
      <c r="L9" s="8">
        <v>21767</v>
      </c>
      <c r="M9" s="4">
        <f t="shared" si="0"/>
        <v>74255</v>
      </c>
      <c r="N9" s="28">
        <v>0.6</v>
      </c>
      <c r="O9" s="4">
        <f t="shared" si="1"/>
        <v>44553</v>
      </c>
      <c r="P9" s="29" t="s">
        <v>35</v>
      </c>
      <c r="Q9" s="36" t="s">
        <v>36</v>
      </c>
      <c r="R9" s="4"/>
    </row>
    <row r="10" s="1" customFormat="1" ht="22" customHeight="1" spans="1:18">
      <c r="A10" s="4">
        <v>6</v>
      </c>
      <c r="B10" s="9" t="s">
        <v>37</v>
      </c>
      <c r="C10" s="4" t="s">
        <v>21</v>
      </c>
      <c r="D10" s="4" t="s">
        <v>22</v>
      </c>
      <c r="E10" s="7"/>
      <c r="F10" s="8"/>
      <c r="G10" s="8"/>
      <c r="H10" s="4">
        <v>165</v>
      </c>
      <c r="I10" s="8">
        <v>148500</v>
      </c>
      <c r="J10" s="8"/>
      <c r="K10" s="8"/>
      <c r="L10" s="8">
        <v>40686</v>
      </c>
      <c r="M10" s="4">
        <f t="shared" si="0"/>
        <v>189186</v>
      </c>
      <c r="N10" s="28">
        <v>0.6</v>
      </c>
      <c r="O10" s="4">
        <f t="shared" si="1"/>
        <v>113511.6</v>
      </c>
      <c r="P10" s="29" t="s">
        <v>38</v>
      </c>
      <c r="Q10" s="36" t="s">
        <v>39</v>
      </c>
      <c r="R10" s="4"/>
    </row>
    <row r="11" s="1" customFormat="1" ht="22" customHeight="1" spans="1:18">
      <c r="A11" s="4">
        <v>7</v>
      </c>
      <c r="B11" s="9" t="s">
        <v>40</v>
      </c>
      <c r="C11" s="4" t="s">
        <v>21</v>
      </c>
      <c r="D11" s="4" t="s">
        <v>22</v>
      </c>
      <c r="E11" s="7"/>
      <c r="F11" s="8"/>
      <c r="G11" s="8"/>
      <c r="H11" s="4">
        <v>78</v>
      </c>
      <c r="I11" s="8">
        <v>105300</v>
      </c>
      <c r="J11" s="8"/>
      <c r="K11" s="8"/>
      <c r="L11" s="8">
        <v>6000</v>
      </c>
      <c r="M11" s="4">
        <f t="shared" si="0"/>
        <v>111300</v>
      </c>
      <c r="N11" s="28">
        <v>0.6</v>
      </c>
      <c r="O11" s="4">
        <f t="shared" si="1"/>
        <v>66780</v>
      </c>
      <c r="P11" s="29" t="s">
        <v>41</v>
      </c>
      <c r="Q11" s="36" t="s">
        <v>42</v>
      </c>
      <c r="R11" s="4"/>
    </row>
    <row r="12" s="1" customFormat="1" ht="22" customHeight="1" spans="1:18">
      <c r="A12" s="4">
        <v>8</v>
      </c>
      <c r="B12" s="9" t="s">
        <v>43</v>
      </c>
      <c r="C12" s="4" t="s">
        <v>21</v>
      </c>
      <c r="D12" s="4" t="s">
        <v>22</v>
      </c>
      <c r="E12" s="7"/>
      <c r="F12" s="8"/>
      <c r="G12" s="8"/>
      <c r="H12" s="4">
        <v>339.52</v>
      </c>
      <c r="I12" s="8">
        <v>554504</v>
      </c>
      <c r="J12" s="8"/>
      <c r="K12" s="8"/>
      <c r="L12" s="8">
        <v>120703</v>
      </c>
      <c r="M12" s="4">
        <f t="shared" si="0"/>
        <v>675207</v>
      </c>
      <c r="N12" s="28">
        <v>0.6</v>
      </c>
      <c r="O12" s="4">
        <f t="shared" si="1"/>
        <v>405124.2</v>
      </c>
      <c r="P12" s="29" t="s">
        <v>44</v>
      </c>
      <c r="Q12" s="36" t="s">
        <v>45</v>
      </c>
      <c r="R12" s="4"/>
    </row>
    <row r="13" s="1" customFormat="1" ht="22" customHeight="1" spans="1:18">
      <c r="A13" s="4">
        <v>9</v>
      </c>
      <c r="B13" s="9" t="s">
        <v>46</v>
      </c>
      <c r="C13" s="4" t="s">
        <v>21</v>
      </c>
      <c r="D13" s="4" t="s">
        <v>22</v>
      </c>
      <c r="E13" s="7"/>
      <c r="F13" s="8"/>
      <c r="G13" s="8"/>
      <c r="H13" s="4">
        <v>187.45</v>
      </c>
      <c r="I13" s="8">
        <v>318665</v>
      </c>
      <c r="J13" s="8"/>
      <c r="K13" s="8"/>
      <c r="L13" s="8">
        <v>119916</v>
      </c>
      <c r="M13" s="4">
        <f t="shared" si="0"/>
        <v>438581</v>
      </c>
      <c r="N13" s="28">
        <v>0.6</v>
      </c>
      <c r="O13" s="4">
        <f t="shared" si="1"/>
        <v>263148.6</v>
      </c>
      <c r="P13" s="29" t="s">
        <v>41</v>
      </c>
      <c r="Q13" s="36" t="s">
        <v>47</v>
      </c>
      <c r="R13" s="4"/>
    </row>
    <row r="14" s="1" customFormat="1" ht="22" customHeight="1" spans="1:18">
      <c r="A14" s="4">
        <v>10</v>
      </c>
      <c r="B14" s="9" t="s">
        <v>48</v>
      </c>
      <c r="C14" s="4" t="s">
        <v>21</v>
      </c>
      <c r="D14" s="4" t="s">
        <v>22</v>
      </c>
      <c r="E14" s="7">
        <v>1.19</v>
      </c>
      <c r="F14" s="8"/>
      <c r="G14" s="8">
        <v>35462</v>
      </c>
      <c r="H14" s="4">
        <v>356.78</v>
      </c>
      <c r="I14" s="8">
        <v>606526</v>
      </c>
      <c r="J14" s="8">
        <v>163.2</v>
      </c>
      <c r="K14" s="8">
        <v>81600</v>
      </c>
      <c r="L14" s="8">
        <v>123140</v>
      </c>
      <c r="M14" s="4">
        <f t="shared" si="0"/>
        <v>846728</v>
      </c>
      <c r="N14" s="28">
        <v>0.6</v>
      </c>
      <c r="O14" s="4">
        <f t="shared" si="1"/>
        <v>508036.8</v>
      </c>
      <c r="P14" s="29" t="s">
        <v>49</v>
      </c>
      <c r="Q14" s="36" t="s">
        <v>50</v>
      </c>
      <c r="R14" s="4"/>
    </row>
    <row r="15" ht="22" customHeight="1" spans="1:18">
      <c r="A15" s="4">
        <v>11</v>
      </c>
      <c r="B15" s="10" t="s">
        <v>51</v>
      </c>
      <c r="C15" s="11" t="s">
        <v>52</v>
      </c>
      <c r="D15" s="4" t="s">
        <v>22</v>
      </c>
      <c r="E15" s="10"/>
      <c r="F15" s="12"/>
      <c r="G15" s="12"/>
      <c r="H15" s="10">
        <v>69.6</v>
      </c>
      <c r="I15" s="12">
        <v>118320</v>
      </c>
      <c r="J15" s="12"/>
      <c r="K15" s="12"/>
      <c r="L15" s="12">
        <v>5450</v>
      </c>
      <c r="M15" s="12">
        <f t="shared" ref="M15:M34" si="2">I15+K15+L15</f>
        <v>123770</v>
      </c>
      <c r="N15" s="28">
        <v>0.6</v>
      </c>
      <c r="O15" s="4">
        <f t="shared" si="1"/>
        <v>74262</v>
      </c>
      <c r="P15" s="10" t="s">
        <v>53</v>
      </c>
      <c r="Q15" s="10" t="s">
        <v>54</v>
      </c>
      <c r="R15" s="10"/>
    </row>
    <row r="16" ht="22" customHeight="1" spans="1:18">
      <c r="A16" s="4">
        <v>12</v>
      </c>
      <c r="B16" s="10" t="s">
        <v>55</v>
      </c>
      <c r="C16" s="11" t="s">
        <v>52</v>
      </c>
      <c r="D16" s="4" t="s">
        <v>22</v>
      </c>
      <c r="E16" s="10"/>
      <c r="F16" s="12"/>
      <c r="G16" s="12"/>
      <c r="H16" s="10">
        <v>87.7</v>
      </c>
      <c r="I16" s="12">
        <v>149090</v>
      </c>
      <c r="J16" s="12"/>
      <c r="K16" s="12"/>
      <c r="L16" s="12">
        <v>50612</v>
      </c>
      <c r="M16" s="12">
        <f t="shared" si="2"/>
        <v>199702</v>
      </c>
      <c r="N16" s="28">
        <v>0.6</v>
      </c>
      <c r="O16" s="4">
        <f t="shared" si="1"/>
        <v>119821.2</v>
      </c>
      <c r="P16" s="10" t="s">
        <v>26</v>
      </c>
      <c r="Q16" s="10" t="s">
        <v>56</v>
      </c>
      <c r="R16" s="10"/>
    </row>
    <row r="17" ht="22" customHeight="1" spans="1:18">
      <c r="A17" s="4">
        <v>13</v>
      </c>
      <c r="B17" s="10" t="s">
        <v>57</v>
      </c>
      <c r="C17" s="11" t="s">
        <v>52</v>
      </c>
      <c r="D17" s="4" t="s">
        <v>22</v>
      </c>
      <c r="E17" s="10"/>
      <c r="F17" s="12"/>
      <c r="G17" s="12"/>
      <c r="H17" s="10">
        <v>97.2</v>
      </c>
      <c r="I17" s="12">
        <v>165240</v>
      </c>
      <c r="J17" s="12"/>
      <c r="K17" s="12"/>
      <c r="L17" s="12">
        <v>8240</v>
      </c>
      <c r="M17" s="12">
        <f t="shared" si="2"/>
        <v>173480</v>
      </c>
      <c r="N17" s="28">
        <v>0.6</v>
      </c>
      <c r="O17" s="4">
        <f t="shared" si="1"/>
        <v>104088</v>
      </c>
      <c r="P17" s="10" t="s">
        <v>58</v>
      </c>
      <c r="Q17" s="10" t="s">
        <v>59</v>
      </c>
      <c r="R17" s="10"/>
    </row>
    <row r="18" ht="22" customHeight="1" spans="1:18">
      <c r="A18" s="4">
        <v>14</v>
      </c>
      <c r="B18" s="11" t="s">
        <v>60</v>
      </c>
      <c r="C18" s="11" t="s">
        <v>52</v>
      </c>
      <c r="D18" s="4" t="s">
        <v>22</v>
      </c>
      <c r="E18" s="10"/>
      <c r="F18" s="12"/>
      <c r="G18" s="13"/>
      <c r="H18" s="10">
        <v>44.2</v>
      </c>
      <c r="I18" s="13">
        <v>59670</v>
      </c>
      <c r="J18" s="13"/>
      <c r="K18" s="13"/>
      <c r="L18" s="13">
        <v>24920</v>
      </c>
      <c r="M18" s="12">
        <f t="shared" si="2"/>
        <v>84590</v>
      </c>
      <c r="N18" s="28">
        <v>0.6</v>
      </c>
      <c r="O18" s="4">
        <f t="shared" si="1"/>
        <v>50754</v>
      </c>
      <c r="P18" s="11" t="s">
        <v>61</v>
      </c>
      <c r="Q18" s="30" t="s">
        <v>62</v>
      </c>
      <c r="R18" s="10"/>
    </row>
    <row r="19" ht="22" customHeight="1" spans="1:18">
      <c r="A19" s="4">
        <v>15</v>
      </c>
      <c r="B19" s="10" t="s">
        <v>63</v>
      </c>
      <c r="C19" s="11" t="s">
        <v>52</v>
      </c>
      <c r="D19" s="4" t="s">
        <v>22</v>
      </c>
      <c r="E19" s="10"/>
      <c r="F19" s="12"/>
      <c r="G19" s="12"/>
      <c r="H19" s="10">
        <v>25.3</v>
      </c>
      <c r="I19" s="12">
        <v>34155</v>
      </c>
      <c r="J19" s="12"/>
      <c r="K19" s="12"/>
      <c r="L19" s="12">
        <v>14860</v>
      </c>
      <c r="M19" s="12">
        <f t="shared" si="2"/>
        <v>49015</v>
      </c>
      <c r="N19" s="28">
        <v>0.6</v>
      </c>
      <c r="O19" s="4">
        <f t="shared" si="1"/>
        <v>29409</v>
      </c>
      <c r="P19" s="10" t="s">
        <v>64</v>
      </c>
      <c r="Q19" s="10" t="s">
        <v>65</v>
      </c>
      <c r="R19" s="10"/>
    </row>
    <row r="20" ht="22" customHeight="1" spans="1:18">
      <c r="A20" s="4">
        <v>16</v>
      </c>
      <c r="B20" s="10" t="s">
        <v>66</v>
      </c>
      <c r="C20" s="11" t="s">
        <v>52</v>
      </c>
      <c r="D20" s="4" t="s">
        <v>22</v>
      </c>
      <c r="E20" s="10"/>
      <c r="F20" s="12"/>
      <c r="G20" s="12"/>
      <c r="H20" s="10">
        <v>107.6</v>
      </c>
      <c r="I20" s="12">
        <v>128520</v>
      </c>
      <c r="J20" s="12"/>
      <c r="K20" s="12"/>
      <c r="L20" s="12">
        <v>35260</v>
      </c>
      <c r="M20" s="12">
        <f t="shared" si="2"/>
        <v>163780</v>
      </c>
      <c r="N20" s="28">
        <v>0.6</v>
      </c>
      <c r="O20" s="4">
        <f t="shared" si="1"/>
        <v>98268</v>
      </c>
      <c r="P20" s="11" t="s">
        <v>67</v>
      </c>
      <c r="Q20" s="10" t="s">
        <v>68</v>
      </c>
      <c r="R20" s="10"/>
    </row>
    <row r="21" ht="22" customHeight="1" spans="1:18">
      <c r="A21" s="4">
        <v>17</v>
      </c>
      <c r="B21" s="10" t="s">
        <v>69</v>
      </c>
      <c r="C21" s="11" t="s">
        <v>52</v>
      </c>
      <c r="D21" s="4" t="s">
        <v>22</v>
      </c>
      <c r="E21" s="10"/>
      <c r="F21" s="12"/>
      <c r="G21" s="12"/>
      <c r="H21" s="10">
        <v>38.4</v>
      </c>
      <c r="I21" s="12">
        <v>65280</v>
      </c>
      <c r="J21" s="12"/>
      <c r="K21" s="12"/>
      <c r="L21" s="12">
        <v>10376</v>
      </c>
      <c r="M21" s="12">
        <f t="shared" si="2"/>
        <v>75656</v>
      </c>
      <c r="N21" s="28">
        <v>0.6</v>
      </c>
      <c r="O21" s="4">
        <f t="shared" si="1"/>
        <v>45393.6</v>
      </c>
      <c r="P21" s="10" t="s">
        <v>70</v>
      </c>
      <c r="Q21" s="10" t="s">
        <v>71</v>
      </c>
      <c r="R21" s="10"/>
    </row>
    <row r="22" ht="22" customHeight="1" spans="1:18">
      <c r="A22" s="4">
        <v>18</v>
      </c>
      <c r="B22" s="11" t="s">
        <v>72</v>
      </c>
      <c r="C22" s="10" t="s">
        <v>52</v>
      </c>
      <c r="D22" s="4" t="s">
        <v>22</v>
      </c>
      <c r="E22" s="14"/>
      <c r="F22" s="13"/>
      <c r="G22" s="13"/>
      <c r="H22" s="14">
        <v>24</v>
      </c>
      <c r="I22" s="13">
        <v>32400</v>
      </c>
      <c r="J22" s="13"/>
      <c r="K22" s="13"/>
      <c r="L22" s="13">
        <v>12440</v>
      </c>
      <c r="M22" s="12">
        <f t="shared" si="2"/>
        <v>44840</v>
      </c>
      <c r="N22" s="28">
        <v>0.6</v>
      </c>
      <c r="O22" s="4">
        <f t="shared" si="1"/>
        <v>26904</v>
      </c>
      <c r="P22" s="11" t="s">
        <v>58</v>
      </c>
      <c r="Q22" s="30" t="s">
        <v>73</v>
      </c>
      <c r="R22" s="10"/>
    </row>
    <row r="23" ht="22" customHeight="1" spans="1:18">
      <c r="A23" s="4">
        <v>19</v>
      </c>
      <c r="B23" s="15" t="s">
        <v>74</v>
      </c>
      <c r="C23" s="10" t="s">
        <v>52</v>
      </c>
      <c r="D23" s="4" t="s">
        <v>22</v>
      </c>
      <c r="E23" s="14"/>
      <c r="F23" s="13"/>
      <c r="G23" s="13"/>
      <c r="H23" s="14">
        <v>196.71</v>
      </c>
      <c r="I23" s="13">
        <v>177039</v>
      </c>
      <c r="J23" s="13">
        <v>128.3</v>
      </c>
      <c r="K23" s="13">
        <v>28280</v>
      </c>
      <c r="L23" s="13">
        <v>12415</v>
      </c>
      <c r="M23" s="12">
        <f t="shared" si="2"/>
        <v>217734</v>
      </c>
      <c r="N23" s="28">
        <v>0.6</v>
      </c>
      <c r="O23" s="4">
        <f t="shared" si="1"/>
        <v>130640.4</v>
      </c>
      <c r="P23" s="30" t="s">
        <v>75</v>
      </c>
      <c r="Q23" s="30" t="s">
        <v>76</v>
      </c>
      <c r="R23" s="10"/>
    </row>
    <row r="24" ht="22" customHeight="1" spans="1:18">
      <c r="A24" s="4">
        <v>20</v>
      </c>
      <c r="B24" s="10" t="s">
        <v>77</v>
      </c>
      <c r="C24" s="10" t="s">
        <v>52</v>
      </c>
      <c r="D24" s="4" t="s">
        <v>22</v>
      </c>
      <c r="E24" s="14"/>
      <c r="F24" s="13"/>
      <c r="G24" s="13"/>
      <c r="H24" s="14">
        <v>197.12</v>
      </c>
      <c r="I24" s="13">
        <v>266112</v>
      </c>
      <c r="J24" s="10"/>
      <c r="K24" s="10"/>
      <c r="L24" s="10">
        <v>9420</v>
      </c>
      <c r="M24" s="12">
        <f t="shared" si="2"/>
        <v>275532</v>
      </c>
      <c r="N24" s="28">
        <v>0.6</v>
      </c>
      <c r="O24" s="4">
        <f t="shared" si="1"/>
        <v>165319.2</v>
      </c>
      <c r="P24" s="10" t="s">
        <v>78</v>
      </c>
      <c r="Q24" s="10" t="s">
        <v>79</v>
      </c>
      <c r="R24" s="10"/>
    </row>
    <row r="25" ht="22" customHeight="1" spans="1:18">
      <c r="A25" s="4">
        <v>21</v>
      </c>
      <c r="B25" s="10" t="s">
        <v>80</v>
      </c>
      <c r="C25" s="11" t="s">
        <v>52</v>
      </c>
      <c r="D25" s="4" t="s">
        <v>22</v>
      </c>
      <c r="E25" s="10"/>
      <c r="F25" s="12"/>
      <c r="G25" s="12"/>
      <c r="H25" s="10">
        <v>131.44</v>
      </c>
      <c r="I25" s="12">
        <v>177444</v>
      </c>
      <c r="J25" s="12"/>
      <c r="K25" s="12"/>
      <c r="L25" s="12">
        <v>13580</v>
      </c>
      <c r="M25" s="12">
        <f t="shared" si="2"/>
        <v>191024</v>
      </c>
      <c r="N25" s="28">
        <v>0.6</v>
      </c>
      <c r="O25" s="4">
        <f t="shared" si="1"/>
        <v>114614.4</v>
      </c>
      <c r="P25" s="10" t="s">
        <v>81</v>
      </c>
      <c r="Q25" s="10" t="s">
        <v>82</v>
      </c>
      <c r="R25" s="10" t="s">
        <v>83</v>
      </c>
    </row>
    <row r="26" ht="22" customHeight="1" spans="1:18">
      <c r="A26" s="4">
        <v>22</v>
      </c>
      <c r="B26" s="10" t="s">
        <v>84</v>
      </c>
      <c r="C26" s="11" t="s">
        <v>52</v>
      </c>
      <c r="D26" s="4" t="s">
        <v>22</v>
      </c>
      <c r="E26" s="10"/>
      <c r="F26" s="12"/>
      <c r="G26" s="12"/>
      <c r="H26" s="10">
        <v>127.4</v>
      </c>
      <c r="I26" s="12">
        <v>114660</v>
      </c>
      <c r="J26" s="12"/>
      <c r="K26" s="12"/>
      <c r="L26" s="31">
        <v>6484</v>
      </c>
      <c r="M26" s="12">
        <f t="shared" si="2"/>
        <v>121144</v>
      </c>
      <c r="N26" s="28">
        <v>0.6</v>
      </c>
      <c r="O26" s="4">
        <f t="shared" si="1"/>
        <v>72686.4</v>
      </c>
      <c r="P26" s="10" t="s">
        <v>85</v>
      </c>
      <c r="Q26" s="10" t="s">
        <v>71</v>
      </c>
      <c r="R26" s="10"/>
    </row>
    <row r="27" ht="22" customHeight="1" spans="1:18">
      <c r="A27" s="4">
        <v>23</v>
      </c>
      <c r="B27" s="15" t="s">
        <v>86</v>
      </c>
      <c r="C27" s="11" t="s">
        <v>52</v>
      </c>
      <c r="D27" s="4" t="s">
        <v>22</v>
      </c>
      <c r="E27" s="10"/>
      <c r="F27" s="12"/>
      <c r="G27" s="13"/>
      <c r="H27" s="10">
        <v>31.08</v>
      </c>
      <c r="I27" s="13">
        <v>41958</v>
      </c>
      <c r="J27" s="13">
        <v>26.52</v>
      </c>
      <c r="K27" s="13">
        <v>18564</v>
      </c>
      <c r="L27" s="13">
        <v>10940</v>
      </c>
      <c r="M27" s="12">
        <f t="shared" si="2"/>
        <v>71462</v>
      </c>
      <c r="N27" s="28">
        <v>0.6</v>
      </c>
      <c r="O27" s="4">
        <f t="shared" si="1"/>
        <v>42877.2</v>
      </c>
      <c r="P27" s="30" t="s">
        <v>87</v>
      </c>
      <c r="Q27" s="30" t="s">
        <v>88</v>
      </c>
      <c r="R27" s="10"/>
    </row>
    <row r="28" ht="22" customHeight="1" spans="1:18">
      <c r="A28" s="4">
        <v>24</v>
      </c>
      <c r="B28" s="15" t="s">
        <v>89</v>
      </c>
      <c r="C28" s="10" t="s">
        <v>52</v>
      </c>
      <c r="D28" s="4" t="s">
        <v>22</v>
      </c>
      <c r="E28" s="14"/>
      <c r="F28" s="13"/>
      <c r="G28" s="13"/>
      <c r="H28" s="14">
        <v>99.2</v>
      </c>
      <c r="I28" s="13">
        <v>168640</v>
      </c>
      <c r="J28" s="13"/>
      <c r="K28" s="13"/>
      <c r="L28" s="13">
        <v>6005</v>
      </c>
      <c r="M28" s="12">
        <f t="shared" si="2"/>
        <v>174645</v>
      </c>
      <c r="N28" s="28">
        <v>0.6</v>
      </c>
      <c r="O28" s="4">
        <f t="shared" si="1"/>
        <v>104787</v>
      </c>
      <c r="P28" s="30" t="s">
        <v>70</v>
      </c>
      <c r="Q28" s="30" t="s">
        <v>68</v>
      </c>
      <c r="R28" s="10"/>
    </row>
    <row r="29" ht="22" customHeight="1" spans="1:18">
      <c r="A29" s="4">
        <v>25</v>
      </c>
      <c r="B29" s="11" t="s">
        <v>90</v>
      </c>
      <c r="C29" s="11" t="s">
        <v>52</v>
      </c>
      <c r="D29" s="4" t="s">
        <v>22</v>
      </c>
      <c r="E29" s="10"/>
      <c r="F29" s="12"/>
      <c r="G29" s="13"/>
      <c r="H29" s="10">
        <v>197.24</v>
      </c>
      <c r="I29" s="13">
        <v>310108</v>
      </c>
      <c r="J29" s="13"/>
      <c r="K29" s="13"/>
      <c r="L29" s="13">
        <v>11796</v>
      </c>
      <c r="M29" s="12">
        <f t="shared" si="2"/>
        <v>321904</v>
      </c>
      <c r="N29" s="28">
        <v>0.6</v>
      </c>
      <c r="O29" s="4">
        <f t="shared" si="1"/>
        <v>193142.4</v>
      </c>
      <c r="P29" s="11" t="s">
        <v>61</v>
      </c>
      <c r="Q29" s="30" t="s">
        <v>91</v>
      </c>
      <c r="R29" s="10"/>
    </row>
    <row r="30" ht="22" customHeight="1" spans="1:18">
      <c r="A30" s="4">
        <v>26</v>
      </c>
      <c r="B30" s="15" t="s">
        <v>92</v>
      </c>
      <c r="C30" s="11" t="s">
        <v>52</v>
      </c>
      <c r="D30" s="4" t="s">
        <v>22</v>
      </c>
      <c r="E30" s="10"/>
      <c r="F30" s="12"/>
      <c r="G30" s="13"/>
      <c r="H30" s="10">
        <v>146.5</v>
      </c>
      <c r="I30" s="13">
        <v>187875</v>
      </c>
      <c r="J30" s="13"/>
      <c r="K30" s="13"/>
      <c r="L30" s="13">
        <v>66207</v>
      </c>
      <c r="M30" s="12">
        <f t="shared" si="2"/>
        <v>254082</v>
      </c>
      <c r="N30" s="28">
        <v>0.6</v>
      </c>
      <c r="O30" s="4">
        <f t="shared" si="1"/>
        <v>152449.2</v>
      </c>
      <c r="P30" s="30" t="s">
        <v>87</v>
      </c>
      <c r="Q30" s="30" t="s">
        <v>93</v>
      </c>
      <c r="R30" s="10"/>
    </row>
    <row r="31" ht="22" customHeight="1" spans="1:18">
      <c r="A31" s="4">
        <v>27</v>
      </c>
      <c r="B31" s="14" t="s">
        <v>94</v>
      </c>
      <c r="C31" s="10" t="s">
        <v>52</v>
      </c>
      <c r="D31" s="4" t="s">
        <v>22</v>
      </c>
      <c r="E31" s="14"/>
      <c r="F31" s="13"/>
      <c r="G31" s="13"/>
      <c r="H31" s="14">
        <v>149.32</v>
      </c>
      <c r="I31" s="13">
        <v>238948</v>
      </c>
      <c r="J31" s="13">
        <v>19.04</v>
      </c>
      <c r="K31" s="13">
        <v>9520</v>
      </c>
      <c r="L31" s="13">
        <v>23053</v>
      </c>
      <c r="M31" s="12">
        <f t="shared" si="2"/>
        <v>271521</v>
      </c>
      <c r="N31" s="28">
        <v>0.6</v>
      </c>
      <c r="O31" s="4">
        <f t="shared" si="1"/>
        <v>162912.6</v>
      </c>
      <c r="P31" s="30" t="s">
        <v>95</v>
      </c>
      <c r="Q31" s="30" t="s">
        <v>91</v>
      </c>
      <c r="R31" s="10" t="s">
        <v>96</v>
      </c>
    </row>
    <row r="32" ht="22" customHeight="1" spans="1:18">
      <c r="A32" s="4">
        <v>28</v>
      </c>
      <c r="B32" s="15" t="s">
        <v>97</v>
      </c>
      <c r="C32" s="11" t="s">
        <v>52</v>
      </c>
      <c r="D32" s="4" t="s">
        <v>22</v>
      </c>
      <c r="E32" s="10"/>
      <c r="F32" s="12"/>
      <c r="G32" s="13"/>
      <c r="H32" s="10">
        <v>135</v>
      </c>
      <c r="I32" s="13">
        <v>182250</v>
      </c>
      <c r="J32" s="13"/>
      <c r="K32" s="13"/>
      <c r="L32" s="13">
        <v>36785</v>
      </c>
      <c r="M32" s="12">
        <f t="shared" si="2"/>
        <v>219035</v>
      </c>
      <c r="N32" s="28">
        <v>0.6</v>
      </c>
      <c r="O32" s="4">
        <f t="shared" si="1"/>
        <v>131421</v>
      </c>
      <c r="P32" s="11" t="s">
        <v>75</v>
      </c>
      <c r="Q32" s="30" t="s">
        <v>98</v>
      </c>
      <c r="R32" s="10"/>
    </row>
    <row r="33" ht="22" customHeight="1" spans="1:18">
      <c r="A33" s="4">
        <v>29</v>
      </c>
      <c r="B33" s="15" t="s">
        <v>99</v>
      </c>
      <c r="C33" s="11" t="s">
        <v>52</v>
      </c>
      <c r="D33" s="4" t="s">
        <v>22</v>
      </c>
      <c r="E33" s="10"/>
      <c r="F33" s="12"/>
      <c r="G33" s="13"/>
      <c r="H33" s="10">
        <v>217.3</v>
      </c>
      <c r="I33" s="13">
        <v>369410</v>
      </c>
      <c r="J33" s="13"/>
      <c r="K33" s="13"/>
      <c r="L33" s="13">
        <v>124034</v>
      </c>
      <c r="M33" s="12">
        <f t="shared" si="2"/>
        <v>493444</v>
      </c>
      <c r="N33" s="28">
        <v>0.6</v>
      </c>
      <c r="O33" s="4">
        <f t="shared" si="1"/>
        <v>296066.4</v>
      </c>
      <c r="P33" s="30" t="s">
        <v>75</v>
      </c>
      <c r="Q33" s="30" t="s">
        <v>100</v>
      </c>
      <c r="R33" s="10"/>
    </row>
    <row r="34" ht="22" customHeight="1" spans="1:18">
      <c r="A34" s="4">
        <v>30</v>
      </c>
      <c r="B34" s="15" t="s">
        <v>101</v>
      </c>
      <c r="C34" s="11" t="s">
        <v>52</v>
      </c>
      <c r="D34" s="4" t="s">
        <v>22</v>
      </c>
      <c r="E34" s="14"/>
      <c r="F34" s="13"/>
      <c r="G34" s="13"/>
      <c r="H34" s="14">
        <v>95.4</v>
      </c>
      <c r="I34" s="13">
        <v>85860</v>
      </c>
      <c r="J34" s="13">
        <v>16.5</v>
      </c>
      <c r="K34" s="13">
        <v>8250</v>
      </c>
      <c r="L34" s="13">
        <v>5460</v>
      </c>
      <c r="M34" s="12">
        <f t="shared" si="2"/>
        <v>99570</v>
      </c>
      <c r="N34" s="28">
        <v>0.6</v>
      </c>
      <c r="O34" s="4">
        <f t="shared" si="1"/>
        <v>59742</v>
      </c>
      <c r="P34" s="30" t="s">
        <v>58</v>
      </c>
      <c r="Q34" s="30" t="s">
        <v>73</v>
      </c>
      <c r="R34" s="11"/>
    </row>
    <row r="35" ht="22" customHeight="1" spans="1:18">
      <c r="A35" s="4">
        <v>31</v>
      </c>
      <c r="B35" s="11" t="s">
        <v>102</v>
      </c>
      <c r="C35" s="11" t="s">
        <v>52</v>
      </c>
      <c r="D35" s="4" t="s">
        <v>22</v>
      </c>
      <c r="E35" s="10"/>
      <c r="F35" s="12"/>
      <c r="G35" s="12"/>
      <c r="H35" s="10"/>
      <c r="I35" s="12"/>
      <c r="J35" s="12"/>
      <c r="K35" s="12"/>
      <c r="L35" s="12">
        <v>89251</v>
      </c>
      <c r="M35" s="13">
        <f>G35+I35+K35+L35</f>
        <v>89251</v>
      </c>
      <c r="N35" s="28">
        <v>0.6</v>
      </c>
      <c r="O35" s="4">
        <f t="shared" si="1"/>
        <v>53550.6</v>
      </c>
      <c r="P35" s="10" t="s">
        <v>103</v>
      </c>
      <c r="Q35" s="10" t="s">
        <v>104</v>
      </c>
      <c r="R35" s="4"/>
    </row>
    <row r="36" ht="22" customHeight="1" spans="1:18">
      <c r="A36" s="4">
        <v>32</v>
      </c>
      <c r="B36" s="15" t="s">
        <v>105</v>
      </c>
      <c r="C36" s="11" t="s">
        <v>52</v>
      </c>
      <c r="D36" s="4" t="s">
        <v>22</v>
      </c>
      <c r="E36" s="10"/>
      <c r="F36" s="12"/>
      <c r="G36" s="13"/>
      <c r="H36" s="10"/>
      <c r="I36" s="13"/>
      <c r="J36" s="13"/>
      <c r="K36" s="13"/>
      <c r="L36" s="13">
        <v>53582</v>
      </c>
      <c r="M36" s="13">
        <f>G36+I36+K36+L36</f>
        <v>53582</v>
      </c>
      <c r="N36" s="28">
        <v>0.6</v>
      </c>
      <c r="O36" s="4">
        <f t="shared" si="1"/>
        <v>32149.2</v>
      </c>
      <c r="P36" s="30" t="s">
        <v>106</v>
      </c>
      <c r="Q36" s="30" t="s">
        <v>107</v>
      </c>
      <c r="R36" s="4"/>
    </row>
    <row r="37" ht="22" customHeight="1" spans="1:18">
      <c r="A37" s="4">
        <v>33</v>
      </c>
      <c r="B37" s="4" t="s">
        <v>108</v>
      </c>
      <c r="C37" s="4" t="s">
        <v>109</v>
      </c>
      <c r="D37" s="4" t="s">
        <v>22</v>
      </c>
      <c r="E37" s="4"/>
      <c r="F37" s="16"/>
      <c r="G37" s="16"/>
      <c r="H37" s="4">
        <v>41</v>
      </c>
      <c r="I37" s="32">
        <v>69700</v>
      </c>
      <c r="J37" s="16"/>
      <c r="K37" s="32"/>
      <c r="L37" s="16">
        <v>21420</v>
      </c>
      <c r="M37" s="16">
        <f t="shared" ref="M37:M56" si="3">I37+K37+L37</f>
        <v>91120</v>
      </c>
      <c r="N37" s="28">
        <v>0.6</v>
      </c>
      <c r="O37" s="4">
        <f t="shared" si="1"/>
        <v>54672</v>
      </c>
      <c r="P37" s="4" t="s">
        <v>110</v>
      </c>
      <c r="Q37" s="4" t="s">
        <v>56</v>
      </c>
      <c r="R37" s="4"/>
    </row>
    <row r="38" ht="22" customHeight="1" spans="1:18">
      <c r="A38" s="4">
        <v>34</v>
      </c>
      <c r="B38" s="4" t="s">
        <v>111</v>
      </c>
      <c r="C38" s="4" t="s">
        <v>109</v>
      </c>
      <c r="D38" s="4" t="s">
        <v>22</v>
      </c>
      <c r="E38" s="4"/>
      <c r="F38" s="16"/>
      <c r="G38" s="16"/>
      <c r="H38" s="4">
        <v>187.02</v>
      </c>
      <c r="I38" s="32">
        <v>308169</v>
      </c>
      <c r="J38" s="16"/>
      <c r="K38" s="32"/>
      <c r="L38" s="16">
        <v>66319</v>
      </c>
      <c r="M38" s="16">
        <f t="shared" si="3"/>
        <v>374488</v>
      </c>
      <c r="N38" s="28">
        <v>0.6</v>
      </c>
      <c r="O38" s="4">
        <f t="shared" ref="O38:O56" si="4">M38*N38</f>
        <v>224692.8</v>
      </c>
      <c r="P38" s="4" t="s">
        <v>112</v>
      </c>
      <c r="Q38" s="4" t="s">
        <v>113</v>
      </c>
      <c r="R38" s="4"/>
    </row>
    <row r="39" ht="22" customHeight="1" spans="1:18">
      <c r="A39" s="4">
        <v>35</v>
      </c>
      <c r="B39" s="4" t="s">
        <v>114</v>
      </c>
      <c r="C39" s="4" t="s">
        <v>109</v>
      </c>
      <c r="D39" s="4" t="s">
        <v>22</v>
      </c>
      <c r="E39" s="4"/>
      <c r="F39" s="16"/>
      <c r="G39" s="16"/>
      <c r="H39" s="4">
        <v>24.96</v>
      </c>
      <c r="I39" s="32">
        <v>33696</v>
      </c>
      <c r="J39" s="16"/>
      <c r="K39" s="32"/>
      <c r="L39" s="16">
        <v>18732</v>
      </c>
      <c r="M39" s="16">
        <f t="shared" si="3"/>
        <v>52428</v>
      </c>
      <c r="N39" s="28">
        <v>0.6</v>
      </c>
      <c r="O39" s="4">
        <f t="shared" si="4"/>
        <v>31456.8</v>
      </c>
      <c r="P39" s="4" t="s">
        <v>115</v>
      </c>
      <c r="Q39" s="4" t="s">
        <v>116</v>
      </c>
      <c r="R39" s="4"/>
    </row>
    <row r="40" ht="22" customHeight="1" spans="1:18">
      <c r="A40" s="4">
        <v>36</v>
      </c>
      <c r="B40" s="4" t="s">
        <v>117</v>
      </c>
      <c r="C40" s="4" t="s">
        <v>109</v>
      </c>
      <c r="D40" s="4" t="s">
        <v>22</v>
      </c>
      <c r="E40" s="4"/>
      <c r="F40" s="16"/>
      <c r="G40" s="16"/>
      <c r="H40" s="4">
        <v>193.78</v>
      </c>
      <c r="I40" s="32">
        <v>241034</v>
      </c>
      <c r="J40" s="16"/>
      <c r="K40" s="32"/>
      <c r="L40" s="16">
        <v>26588</v>
      </c>
      <c r="M40" s="16">
        <f t="shared" si="3"/>
        <v>267622</v>
      </c>
      <c r="N40" s="28">
        <v>0.6</v>
      </c>
      <c r="O40" s="4">
        <f t="shared" si="4"/>
        <v>160573.2</v>
      </c>
      <c r="P40" s="4" t="s">
        <v>118</v>
      </c>
      <c r="Q40" s="4" t="s">
        <v>113</v>
      </c>
      <c r="R40" s="4"/>
    </row>
    <row r="41" ht="22" customHeight="1" spans="1:18">
      <c r="A41" s="4">
        <v>37</v>
      </c>
      <c r="B41" s="4" t="s">
        <v>119</v>
      </c>
      <c r="C41" s="4" t="s">
        <v>109</v>
      </c>
      <c r="D41" s="4" t="s">
        <v>22</v>
      </c>
      <c r="E41" s="4"/>
      <c r="F41" s="16"/>
      <c r="G41" s="16"/>
      <c r="H41" s="4">
        <v>167.2</v>
      </c>
      <c r="I41" s="32">
        <v>225720</v>
      </c>
      <c r="J41" s="16"/>
      <c r="K41" s="32"/>
      <c r="L41" s="16">
        <v>57380</v>
      </c>
      <c r="M41" s="16">
        <f t="shared" si="3"/>
        <v>283100</v>
      </c>
      <c r="N41" s="28">
        <v>0.6</v>
      </c>
      <c r="O41" s="4">
        <f t="shared" si="4"/>
        <v>169860</v>
      </c>
      <c r="P41" s="4" t="s">
        <v>120</v>
      </c>
      <c r="Q41" s="4" t="s">
        <v>121</v>
      </c>
      <c r="R41" s="4"/>
    </row>
    <row r="42" ht="22" customHeight="1" spans="1:18">
      <c r="A42" s="4">
        <v>38</v>
      </c>
      <c r="B42" s="4" t="s">
        <v>122</v>
      </c>
      <c r="C42" s="4" t="s">
        <v>109</v>
      </c>
      <c r="D42" s="4" t="s">
        <v>22</v>
      </c>
      <c r="E42" s="4"/>
      <c r="F42" s="16"/>
      <c r="G42" s="16"/>
      <c r="H42" s="4">
        <v>16.96</v>
      </c>
      <c r="I42" s="32">
        <v>22896</v>
      </c>
      <c r="J42" s="16">
        <v>92.84</v>
      </c>
      <c r="K42" s="32">
        <v>46420</v>
      </c>
      <c r="L42" s="16">
        <v>24149</v>
      </c>
      <c r="M42" s="16">
        <f t="shared" si="3"/>
        <v>93465</v>
      </c>
      <c r="N42" s="28">
        <v>0.6</v>
      </c>
      <c r="O42" s="4">
        <f t="shared" si="4"/>
        <v>56079</v>
      </c>
      <c r="P42" s="4" t="s">
        <v>61</v>
      </c>
      <c r="Q42" s="4" t="s">
        <v>123</v>
      </c>
      <c r="R42" s="4"/>
    </row>
    <row r="43" ht="22" customHeight="1" spans="1:18">
      <c r="A43" s="4">
        <v>39</v>
      </c>
      <c r="B43" s="4" t="s">
        <v>124</v>
      </c>
      <c r="C43" s="4" t="s">
        <v>109</v>
      </c>
      <c r="D43" s="4" t="s">
        <v>22</v>
      </c>
      <c r="E43" s="4"/>
      <c r="F43" s="16"/>
      <c r="G43" s="16"/>
      <c r="H43" s="4">
        <v>144</v>
      </c>
      <c r="I43" s="32">
        <v>244800</v>
      </c>
      <c r="J43" s="16"/>
      <c r="K43" s="32"/>
      <c r="L43" s="16">
        <v>30479</v>
      </c>
      <c r="M43" s="16">
        <f t="shared" si="3"/>
        <v>275279</v>
      </c>
      <c r="N43" s="28">
        <v>0.6</v>
      </c>
      <c r="O43" s="4">
        <f t="shared" si="4"/>
        <v>165167.4</v>
      </c>
      <c r="P43" s="4" t="s">
        <v>67</v>
      </c>
      <c r="Q43" s="4" t="s">
        <v>125</v>
      </c>
      <c r="R43" s="4"/>
    </row>
    <row r="44" ht="22" customHeight="1" spans="1:18">
      <c r="A44" s="4">
        <v>40</v>
      </c>
      <c r="B44" s="4" t="s">
        <v>126</v>
      </c>
      <c r="C44" s="4" t="s">
        <v>109</v>
      </c>
      <c r="D44" s="4" t="s">
        <v>22</v>
      </c>
      <c r="E44" s="4"/>
      <c r="F44" s="16"/>
      <c r="G44" s="16"/>
      <c r="H44" s="4">
        <v>154.28</v>
      </c>
      <c r="I44" s="32">
        <v>179550</v>
      </c>
      <c r="J44" s="16"/>
      <c r="K44" s="32"/>
      <c r="L44" s="16">
        <v>42560</v>
      </c>
      <c r="M44" s="16">
        <f t="shared" si="3"/>
        <v>222110</v>
      </c>
      <c r="N44" s="28">
        <v>0.6</v>
      </c>
      <c r="O44" s="4">
        <f t="shared" si="4"/>
        <v>133266</v>
      </c>
      <c r="P44" s="4" t="s">
        <v>75</v>
      </c>
      <c r="Q44" s="4" t="s">
        <v>127</v>
      </c>
      <c r="R44" s="4"/>
    </row>
    <row r="45" ht="22" customHeight="1" spans="1:18">
      <c r="A45" s="4">
        <v>41</v>
      </c>
      <c r="B45" s="4" t="s">
        <v>128</v>
      </c>
      <c r="C45" s="4" t="s">
        <v>109</v>
      </c>
      <c r="D45" s="4" t="s">
        <v>22</v>
      </c>
      <c r="E45" s="4"/>
      <c r="F45" s="16"/>
      <c r="G45" s="16"/>
      <c r="H45" s="4">
        <v>73.1</v>
      </c>
      <c r="I45" s="32">
        <v>98685</v>
      </c>
      <c r="J45" s="16">
        <v>16.25</v>
      </c>
      <c r="K45" s="32">
        <v>14625</v>
      </c>
      <c r="L45" s="16">
        <v>18770</v>
      </c>
      <c r="M45" s="16">
        <f t="shared" si="3"/>
        <v>132080</v>
      </c>
      <c r="N45" s="28">
        <v>0.6</v>
      </c>
      <c r="O45" s="4">
        <f t="shared" si="4"/>
        <v>79248</v>
      </c>
      <c r="P45" s="4" t="s">
        <v>23</v>
      </c>
      <c r="Q45" s="4" t="s">
        <v>129</v>
      </c>
      <c r="R45" s="4"/>
    </row>
    <row r="46" ht="22" customHeight="1" spans="1:18">
      <c r="A46" s="4">
        <v>42</v>
      </c>
      <c r="B46" s="4" t="s">
        <v>130</v>
      </c>
      <c r="C46" s="4" t="s">
        <v>109</v>
      </c>
      <c r="D46" s="4" t="s">
        <v>22</v>
      </c>
      <c r="E46" s="4"/>
      <c r="F46" s="16"/>
      <c r="G46" s="16"/>
      <c r="H46" s="4">
        <v>167.04</v>
      </c>
      <c r="I46" s="32">
        <v>283968</v>
      </c>
      <c r="J46" s="16"/>
      <c r="K46" s="32"/>
      <c r="L46" s="16">
        <v>59599</v>
      </c>
      <c r="M46" s="16">
        <f t="shared" si="3"/>
        <v>343567</v>
      </c>
      <c r="N46" s="28">
        <v>0.6</v>
      </c>
      <c r="O46" s="4">
        <f t="shared" si="4"/>
        <v>206140.2</v>
      </c>
      <c r="P46" s="4" t="s">
        <v>75</v>
      </c>
      <c r="Q46" s="4" t="s">
        <v>113</v>
      </c>
      <c r="R46" s="4"/>
    </row>
    <row r="47" ht="22" customHeight="1" spans="1:18">
      <c r="A47" s="4">
        <v>43</v>
      </c>
      <c r="B47" s="4" t="s">
        <v>131</v>
      </c>
      <c r="C47" s="4" t="s">
        <v>109</v>
      </c>
      <c r="D47" s="4" t="s">
        <v>22</v>
      </c>
      <c r="E47" s="4"/>
      <c r="F47" s="16"/>
      <c r="G47" s="16"/>
      <c r="H47" s="4">
        <v>91.5</v>
      </c>
      <c r="I47" s="32">
        <v>155550</v>
      </c>
      <c r="J47" s="16"/>
      <c r="K47" s="32"/>
      <c r="L47" s="16">
        <v>90133</v>
      </c>
      <c r="M47" s="16">
        <f t="shared" si="3"/>
        <v>245683</v>
      </c>
      <c r="N47" s="28">
        <v>0.6</v>
      </c>
      <c r="O47" s="4">
        <f t="shared" si="4"/>
        <v>147409.8</v>
      </c>
      <c r="P47" s="4" t="s">
        <v>61</v>
      </c>
      <c r="Q47" s="4" t="s">
        <v>132</v>
      </c>
      <c r="R47" s="4"/>
    </row>
    <row r="48" ht="22" customHeight="1" spans="1:18">
      <c r="A48" s="4">
        <v>44</v>
      </c>
      <c r="B48" s="4" t="s">
        <v>133</v>
      </c>
      <c r="C48" s="4" t="s">
        <v>109</v>
      </c>
      <c r="D48" s="4" t="s">
        <v>22</v>
      </c>
      <c r="E48" s="4"/>
      <c r="F48" s="16"/>
      <c r="G48" s="16"/>
      <c r="H48" s="4">
        <v>57.75</v>
      </c>
      <c r="I48" s="32">
        <v>88463</v>
      </c>
      <c r="J48" s="16"/>
      <c r="K48" s="32"/>
      <c r="L48" s="16">
        <v>5680</v>
      </c>
      <c r="M48" s="16">
        <f t="shared" si="3"/>
        <v>94143</v>
      </c>
      <c r="N48" s="28">
        <v>0.6</v>
      </c>
      <c r="O48" s="4">
        <f t="shared" si="4"/>
        <v>56485.8</v>
      </c>
      <c r="P48" s="4" t="s">
        <v>110</v>
      </c>
      <c r="Q48" s="4" t="s">
        <v>134</v>
      </c>
      <c r="R48" s="4"/>
    </row>
    <row r="49" ht="22" customHeight="1" spans="1:18">
      <c r="A49" s="4">
        <v>45</v>
      </c>
      <c r="B49" s="4" t="s">
        <v>135</v>
      </c>
      <c r="C49" s="4" t="s">
        <v>109</v>
      </c>
      <c r="D49" s="4" t="s">
        <v>22</v>
      </c>
      <c r="E49" s="4"/>
      <c r="F49" s="16"/>
      <c r="G49" s="16"/>
      <c r="H49" s="4">
        <v>163.5</v>
      </c>
      <c r="I49" s="32">
        <v>290760</v>
      </c>
      <c r="J49" s="16"/>
      <c r="K49" s="32"/>
      <c r="L49" s="16">
        <v>37024</v>
      </c>
      <c r="M49" s="16">
        <f t="shared" si="3"/>
        <v>327784</v>
      </c>
      <c r="N49" s="28">
        <v>0.6</v>
      </c>
      <c r="O49" s="4">
        <f t="shared" si="4"/>
        <v>196670.4</v>
      </c>
      <c r="P49" s="4" t="s">
        <v>136</v>
      </c>
      <c r="Q49" s="4" t="s">
        <v>100</v>
      </c>
      <c r="R49" s="4"/>
    </row>
    <row r="50" ht="22" customHeight="1" spans="1:18">
      <c r="A50" s="4">
        <v>46</v>
      </c>
      <c r="B50" s="4" t="s">
        <v>137</v>
      </c>
      <c r="C50" s="4" t="s">
        <v>109</v>
      </c>
      <c r="D50" s="4" t="s">
        <v>22</v>
      </c>
      <c r="E50" s="4"/>
      <c r="F50" s="16"/>
      <c r="G50" s="16"/>
      <c r="H50" s="4">
        <v>100.8</v>
      </c>
      <c r="I50" s="32">
        <v>171360</v>
      </c>
      <c r="J50" s="16"/>
      <c r="K50" s="32"/>
      <c r="L50" s="16">
        <v>40610</v>
      </c>
      <c r="M50" s="16">
        <f t="shared" si="3"/>
        <v>211970</v>
      </c>
      <c r="N50" s="28">
        <v>0.6</v>
      </c>
      <c r="O50" s="4">
        <f t="shared" si="4"/>
        <v>127182</v>
      </c>
      <c r="P50" s="4" t="s">
        <v>138</v>
      </c>
      <c r="Q50" s="4" t="s">
        <v>139</v>
      </c>
      <c r="R50" s="4"/>
    </row>
    <row r="51" ht="22" customHeight="1" spans="1:18">
      <c r="A51" s="4">
        <v>47</v>
      </c>
      <c r="B51" s="4" t="s">
        <v>140</v>
      </c>
      <c r="C51" s="4" t="s">
        <v>109</v>
      </c>
      <c r="D51" s="4" t="s">
        <v>22</v>
      </c>
      <c r="E51" s="4"/>
      <c r="F51" s="16"/>
      <c r="G51" s="16"/>
      <c r="H51" s="4">
        <v>232</v>
      </c>
      <c r="I51" s="32">
        <v>394400</v>
      </c>
      <c r="J51" s="16"/>
      <c r="K51" s="32"/>
      <c r="L51" s="16">
        <v>18740</v>
      </c>
      <c r="M51" s="16">
        <f t="shared" si="3"/>
        <v>413140</v>
      </c>
      <c r="N51" s="28">
        <v>0.6</v>
      </c>
      <c r="O51" s="4">
        <f t="shared" si="4"/>
        <v>247884</v>
      </c>
      <c r="P51" s="4" t="s">
        <v>75</v>
      </c>
      <c r="Q51" s="4" t="s">
        <v>141</v>
      </c>
      <c r="R51" s="4"/>
    </row>
    <row r="52" ht="22" customHeight="1" spans="1:18">
      <c r="A52" s="4">
        <v>48</v>
      </c>
      <c r="B52" s="17" t="s">
        <v>142</v>
      </c>
      <c r="C52" s="17" t="s">
        <v>109</v>
      </c>
      <c r="D52" s="4" t="s">
        <v>22</v>
      </c>
      <c r="E52" s="17"/>
      <c r="F52" s="18"/>
      <c r="G52" s="18"/>
      <c r="H52" s="17">
        <v>45.78</v>
      </c>
      <c r="I52" s="33">
        <v>61803</v>
      </c>
      <c r="J52" s="18"/>
      <c r="K52" s="33"/>
      <c r="L52" s="18">
        <v>69383</v>
      </c>
      <c r="M52" s="18">
        <f t="shared" si="3"/>
        <v>131186</v>
      </c>
      <c r="N52" s="28">
        <v>0.6</v>
      </c>
      <c r="O52" s="4">
        <f t="shared" si="4"/>
        <v>78711.6</v>
      </c>
      <c r="P52" s="17" t="s">
        <v>143</v>
      </c>
      <c r="Q52" s="17" t="s">
        <v>56</v>
      </c>
      <c r="R52" s="17"/>
    </row>
    <row r="53" ht="22" customHeight="1" spans="1:18">
      <c r="A53" s="4">
        <v>49</v>
      </c>
      <c r="B53" s="4" t="s">
        <v>144</v>
      </c>
      <c r="C53" s="4" t="s">
        <v>109</v>
      </c>
      <c r="D53" s="4" t="s">
        <v>22</v>
      </c>
      <c r="E53" s="4"/>
      <c r="F53" s="16"/>
      <c r="G53" s="16"/>
      <c r="H53" s="4">
        <v>176.3</v>
      </c>
      <c r="I53" s="32">
        <v>299710</v>
      </c>
      <c r="J53" s="16"/>
      <c r="K53" s="32"/>
      <c r="L53" s="16">
        <v>62244</v>
      </c>
      <c r="M53" s="16">
        <f t="shared" si="3"/>
        <v>361954</v>
      </c>
      <c r="N53" s="28">
        <v>0.6</v>
      </c>
      <c r="O53" s="4">
        <f t="shared" si="4"/>
        <v>217172.4</v>
      </c>
      <c r="P53" s="4" t="s">
        <v>49</v>
      </c>
      <c r="Q53" s="4" t="s">
        <v>145</v>
      </c>
      <c r="R53" s="4"/>
    </row>
    <row r="54" ht="22" customHeight="1" spans="1:18">
      <c r="A54" s="4">
        <v>50</v>
      </c>
      <c r="B54" s="4" t="s">
        <v>146</v>
      </c>
      <c r="C54" s="4" t="s">
        <v>109</v>
      </c>
      <c r="D54" s="4" t="s">
        <v>22</v>
      </c>
      <c r="E54" s="4"/>
      <c r="F54" s="16"/>
      <c r="G54" s="16"/>
      <c r="H54" s="4">
        <v>263.8</v>
      </c>
      <c r="I54" s="32">
        <v>448460</v>
      </c>
      <c r="J54" s="16">
        <v>117.18</v>
      </c>
      <c r="K54" s="32">
        <v>82026</v>
      </c>
      <c r="L54" s="16">
        <v>170850</v>
      </c>
      <c r="M54" s="16">
        <f t="shared" si="3"/>
        <v>701336</v>
      </c>
      <c r="N54" s="28">
        <v>0.6</v>
      </c>
      <c r="O54" s="4">
        <f t="shared" si="4"/>
        <v>420801.6</v>
      </c>
      <c r="P54" s="4" t="s">
        <v>58</v>
      </c>
      <c r="Q54" s="4" t="s">
        <v>147</v>
      </c>
      <c r="R54" s="4"/>
    </row>
    <row r="55" ht="22" customHeight="1" spans="1:18">
      <c r="A55" s="4">
        <v>51</v>
      </c>
      <c r="B55" s="4" t="s">
        <v>148</v>
      </c>
      <c r="C55" s="4" t="s">
        <v>109</v>
      </c>
      <c r="D55" s="4" t="s">
        <v>22</v>
      </c>
      <c r="E55" s="4"/>
      <c r="F55" s="16"/>
      <c r="G55" s="16"/>
      <c r="H55" s="4">
        <v>93.75</v>
      </c>
      <c r="I55" s="32">
        <v>187500</v>
      </c>
      <c r="J55" s="16"/>
      <c r="K55" s="32"/>
      <c r="L55" s="16">
        <v>7400</v>
      </c>
      <c r="M55" s="16">
        <f t="shared" si="3"/>
        <v>194900</v>
      </c>
      <c r="N55" s="28">
        <v>0.6</v>
      </c>
      <c r="O55" s="4">
        <f t="shared" si="4"/>
        <v>116940</v>
      </c>
      <c r="P55" s="4" t="s">
        <v>49</v>
      </c>
      <c r="Q55" s="4" t="s">
        <v>50</v>
      </c>
      <c r="R55" s="4"/>
    </row>
    <row r="56" ht="22" customHeight="1" spans="1:18">
      <c r="A56" s="4">
        <v>52</v>
      </c>
      <c r="B56" s="4" t="s">
        <v>149</v>
      </c>
      <c r="C56" s="4" t="s">
        <v>109</v>
      </c>
      <c r="D56" s="4" t="s">
        <v>22</v>
      </c>
      <c r="E56" s="4"/>
      <c r="F56" s="16"/>
      <c r="G56" s="16"/>
      <c r="H56" s="4">
        <v>147.6</v>
      </c>
      <c r="I56" s="32">
        <v>250920</v>
      </c>
      <c r="J56" s="16"/>
      <c r="K56" s="32"/>
      <c r="L56" s="16">
        <v>17189</v>
      </c>
      <c r="M56" s="16">
        <f t="shared" si="3"/>
        <v>268109</v>
      </c>
      <c r="N56" s="28">
        <v>0.6</v>
      </c>
      <c r="O56" s="4">
        <f t="shared" si="4"/>
        <v>160865.4</v>
      </c>
      <c r="P56" s="4" t="s">
        <v>44</v>
      </c>
      <c r="Q56" s="4" t="s">
        <v>145</v>
      </c>
      <c r="R56" s="4"/>
    </row>
    <row r="57" ht="22" customHeight="1" spans="1:18">
      <c r="A57" s="19" t="s">
        <v>150</v>
      </c>
      <c r="B57" s="20"/>
      <c r="C57" s="21"/>
      <c r="D57" s="10"/>
      <c r="E57" s="10"/>
      <c r="F57" s="10"/>
      <c r="G57" s="10">
        <f>SUM(G5:G56)</f>
        <v>81652</v>
      </c>
      <c r="H57" s="10"/>
      <c r="I57" s="10">
        <f>SUM(I5:I56)</f>
        <v>9920651</v>
      </c>
      <c r="J57" s="10"/>
      <c r="K57" s="10">
        <f>SUM(K5:K56)</f>
        <v>364405</v>
      </c>
      <c r="L57" s="10">
        <f>SUM(L5:L56)</f>
        <v>2173577</v>
      </c>
      <c r="M57" s="10">
        <f>SUM(M5:M56)</f>
        <v>12540285</v>
      </c>
      <c r="N57" s="10"/>
      <c r="O57" s="10">
        <f>SUM(O5:O56)</f>
        <v>7524171</v>
      </c>
      <c r="P57" s="10"/>
      <c r="Q57" s="10" t="s">
        <v>151</v>
      </c>
      <c r="R57" s="10"/>
    </row>
  </sheetData>
  <mergeCells count="14">
    <mergeCell ref="A1:R1"/>
    <mergeCell ref="A2:R2"/>
    <mergeCell ref="D3:G3"/>
    <mergeCell ref="H3:L3"/>
    <mergeCell ref="A57:C57"/>
    <mergeCell ref="A3:A4"/>
    <mergeCell ref="B3:B4"/>
    <mergeCell ref="C3:C4"/>
    <mergeCell ref="M3:M4"/>
    <mergeCell ref="N3:N4"/>
    <mergeCell ref="O3:O4"/>
    <mergeCell ref="P3:P4"/>
    <mergeCell ref="Q3:Q4"/>
    <mergeCell ref="R3:R4"/>
  </mergeCells>
  <printOptions horizontalCentered="1"/>
  <pageMargins left="0.700694444444445" right="0.314583333333333" top="0.393055555555556" bottom="0.472222222222222" header="0.298611111111111" footer="0.196527777777778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2023-08-15T07:15:00Z</dcterms:created>
  <dcterms:modified xsi:type="dcterms:W3CDTF">2023-08-23T01:34:26Z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ABCF10B6100949E997EA6755791F8117_13</vt:lpwstr>
  </property>
  <property fmtid="{D5CDD505-2E9C-101B-9397-08002B2CF9AE}" pid="3" name="KSOProductBuildVer">
    <vt:lpwstr>2052-11.1.0.14309</vt:lpwstr>
  </property>
</Properties>
</file>