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455" windowHeight="12465"/>
  </bookViews>
  <sheets>
    <sheet name="Sheet1" sheetId="1" r:id="rId1"/>
  </sheets>
  <definedNames>
    <definedName name="_xlnm._FilterDatabase" localSheetId="0" hidden="1">Sheet1!$A$4:$L$4</definedName>
    <definedName name="_xlnm.Print_Titles" localSheetId="0">Sheet1!$2:$4</definedName>
  </definedNames>
  <calcPr calcId="144525" concurrentCalc="0"/>
</workbook>
</file>

<file path=xl/sharedStrings.xml><?xml version="1.0" encoding="utf-8"?>
<sst xmlns="http://schemas.openxmlformats.org/spreadsheetml/2006/main" count="43">
  <si>
    <t>关桥乡金桥湾租（征）地及临时用地花名册（3）</t>
  </si>
  <si>
    <t>序
号</t>
  </si>
  <si>
    <t>姓名</t>
  </si>
  <si>
    <t>身份证号</t>
  </si>
  <si>
    <t>社保卡号</t>
  </si>
  <si>
    <t>用地及附着物类别</t>
  </si>
  <si>
    <t>金额合计</t>
  </si>
  <si>
    <t>备注</t>
  </si>
  <si>
    <t>租地面积（租用25年每亩4000元）</t>
  </si>
  <si>
    <t>永久用地面积
（每亩16080元）</t>
  </si>
  <si>
    <t>临时用地面积（每亩600元）</t>
  </si>
  <si>
    <t>附着物种类</t>
  </si>
  <si>
    <t>附着物补偿
标准
/元</t>
  </si>
  <si>
    <t xml:space="preserve">
补偿金额/元</t>
  </si>
  <si>
    <t>马桂花</t>
  </si>
  <si>
    <t>642222********2022</t>
  </si>
  <si>
    <t>622947880021574****</t>
  </si>
  <si>
    <t>金忠华</t>
  </si>
  <si>
    <t>642222********022x</t>
  </si>
  <si>
    <t>田玉贵</t>
  </si>
  <si>
    <t>642222********0217</t>
  </si>
  <si>
    <t>622947880021581****</t>
  </si>
  <si>
    <t>马龙</t>
  </si>
  <si>
    <t>642522********0214</t>
  </si>
  <si>
    <t>622947880021585****</t>
  </si>
  <si>
    <t>田彦旭</t>
  </si>
  <si>
    <t>642222********0250</t>
  </si>
  <si>
    <t>622947880011519****</t>
  </si>
  <si>
    <t>田海</t>
  </si>
  <si>
    <t>642222********0214</t>
  </si>
  <si>
    <t>622947880011515****</t>
  </si>
  <si>
    <t>田彦有</t>
  </si>
  <si>
    <t>642222********0215</t>
  </si>
  <si>
    <t>622947881180160****</t>
  </si>
  <si>
    <t>马愿野</t>
  </si>
  <si>
    <t>640522********0215</t>
  </si>
  <si>
    <t>622947880021576****</t>
  </si>
  <si>
    <t>马三</t>
  </si>
  <si>
    <t>642222********0210</t>
  </si>
  <si>
    <t>马孝</t>
  </si>
  <si>
    <t>642222********0216</t>
  </si>
  <si>
    <t>622947880021511****</t>
  </si>
  <si>
    <t>合计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</si>
</sst>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黑体"/>
      <charset val="134"/>
    </font>
    <font>
      <b/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4" applyNumberFormat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11" fillId="8" borderId="2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176" fontId="0" fillId="0" borderId="0" xfId="0" applyNumberFormat="1" applyFill="1" applyAlignment="1">
      <alignment horizontal="center" vertical="center"/>
    </xf>
    <xf numFmtId="0" fontId="0" fillId="0" borderId="0" xfId="0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6"/>
  <sheetViews>
    <sheetView tabSelected="1" workbookViewId="0">
      <selection activeCell="P6" sqref="P6"/>
    </sheetView>
  </sheetViews>
  <sheetFormatPr defaultColWidth="9" defaultRowHeight="20.1" customHeight="1"/>
  <cols>
    <col min="1" max="1" width="4.125" style="2" customWidth="1"/>
    <col min="2" max="2" width="7.625" style="3" customWidth="1"/>
    <col min="3" max="3" width="22.625" style="4" customWidth="1"/>
    <col min="4" max="4" width="24.125" style="4" customWidth="1"/>
    <col min="5" max="5" width="10.375" style="5" customWidth="1"/>
    <col min="6" max="6" width="9.5" style="5" customWidth="1"/>
    <col min="7" max="7" width="10.5" style="5" customWidth="1"/>
    <col min="8" max="8" width="7" style="5" customWidth="1"/>
    <col min="9" max="9" width="4.125" style="5" customWidth="1"/>
    <col min="10" max="10" width="12.875" style="5" customWidth="1"/>
    <col min="11" max="11" width="13.125" style="5" customWidth="1"/>
    <col min="12" max="12" width="10.5" style="5" customWidth="1"/>
    <col min="13" max="16384" width="9" style="5"/>
  </cols>
  <sheetData>
    <row r="1" customHeight="1" spans="1:12">
      <c r="A1" s="6" t="s">
        <v>0</v>
      </c>
      <c r="B1" s="7"/>
      <c r="C1" s="8"/>
      <c r="D1" s="8"/>
      <c r="E1" s="7"/>
      <c r="F1" s="7"/>
      <c r="G1" s="7"/>
      <c r="H1" s="7"/>
      <c r="I1" s="7"/>
      <c r="J1" s="7"/>
      <c r="K1" s="7"/>
      <c r="L1" s="7"/>
    </row>
    <row r="2" ht="9" customHeight="1" spans="1:12">
      <c r="A2" s="6"/>
      <c r="B2" s="7"/>
      <c r="C2" s="8"/>
      <c r="D2" s="8"/>
      <c r="E2" s="7"/>
      <c r="F2" s="7"/>
      <c r="G2" s="7"/>
      <c r="H2" s="7"/>
      <c r="I2" s="7"/>
      <c r="J2" s="7"/>
      <c r="K2" s="7"/>
      <c r="L2" s="7"/>
    </row>
    <row r="3" ht="20" customHeight="1" spans="1:12">
      <c r="A3" s="9" t="s">
        <v>1</v>
      </c>
      <c r="B3" s="10" t="s">
        <v>2</v>
      </c>
      <c r="C3" s="11" t="s">
        <v>3</v>
      </c>
      <c r="D3" s="11" t="s">
        <v>4</v>
      </c>
      <c r="E3" s="10" t="s">
        <v>5</v>
      </c>
      <c r="F3" s="10"/>
      <c r="G3" s="10"/>
      <c r="H3" s="10"/>
      <c r="I3" s="10"/>
      <c r="J3" s="10"/>
      <c r="K3" s="16" t="s">
        <v>6</v>
      </c>
      <c r="L3" s="16" t="s">
        <v>7</v>
      </c>
    </row>
    <row r="4" ht="50" customHeight="1" spans="1:12">
      <c r="A4" s="9"/>
      <c r="B4" s="10"/>
      <c r="C4" s="11"/>
      <c r="D4" s="11"/>
      <c r="E4" s="12" t="s">
        <v>8</v>
      </c>
      <c r="F4" s="12" t="s">
        <v>9</v>
      </c>
      <c r="G4" s="12" t="s">
        <v>10</v>
      </c>
      <c r="H4" s="12" t="s">
        <v>11</v>
      </c>
      <c r="I4" s="12" t="s">
        <v>12</v>
      </c>
      <c r="J4" s="12" t="s">
        <v>13</v>
      </c>
      <c r="K4" s="16"/>
      <c r="L4" s="16"/>
    </row>
    <row r="5" customHeight="1" spans="1:12">
      <c r="A5" s="9">
        <v>1</v>
      </c>
      <c r="B5" s="9" t="s">
        <v>14</v>
      </c>
      <c r="C5" s="9" t="s">
        <v>15</v>
      </c>
      <c r="D5" s="9" t="s">
        <v>16</v>
      </c>
      <c r="E5" s="13">
        <v>10.74</v>
      </c>
      <c r="F5" s="14"/>
      <c r="G5" s="14"/>
      <c r="H5" s="14"/>
      <c r="I5" s="14"/>
      <c r="J5" s="10">
        <f>E5*4000</f>
        <v>42960</v>
      </c>
      <c r="K5" s="10">
        <f>J5</f>
        <v>42960</v>
      </c>
      <c r="L5" s="17"/>
    </row>
    <row r="6" customHeight="1" spans="1:12">
      <c r="A6" s="9">
        <v>2</v>
      </c>
      <c r="B6" s="9" t="s">
        <v>17</v>
      </c>
      <c r="C6" s="9" t="s">
        <v>18</v>
      </c>
      <c r="D6" s="9" t="s">
        <v>16</v>
      </c>
      <c r="E6" s="13">
        <v>23.06</v>
      </c>
      <c r="F6" s="14"/>
      <c r="G6" s="14"/>
      <c r="H6" s="14"/>
      <c r="I6" s="14"/>
      <c r="J6" s="10">
        <f t="shared" ref="J6:J30" si="0">E6*4000</f>
        <v>92240</v>
      </c>
      <c r="K6" s="10">
        <f t="shared" ref="K6:K30" si="1">J6</f>
        <v>92240</v>
      </c>
      <c r="L6" s="18"/>
    </row>
    <row r="7" customHeight="1" spans="1:12">
      <c r="A7" s="9">
        <v>3</v>
      </c>
      <c r="B7" s="9" t="s">
        <v>19</v>
      </c>
      <c r="C7" s="9" t="s">
        <v>20</v>
      </c>
      <c r="D7" s="9" t="s">
        <v>21</v>
      </c>
      <c r="E7" s="13">
        <v>60.64</v>
      </c>
      <c r="F7" s="14"/>
      <c r="G7" s="14"/>
      <c r="H7" s="14"/>
      <c r="I7" s="14"/>
      <c r="J7" s="10">
        <f t="shared" si="0"/>
        <v>242560</v>
      </c>
      <c r="K7" s="10">
        <f t="shared" si="1"/>
        <v>242560</v>
      </c>
      <c r="L7" s="18"/>
    </row>
    <row r="8" s="1" customFormat="1" customHeight="1" spans="1:12">
      <c r="A8" s="9">
        <v>4</v>
      </c>
      <c r="B8" s="9" t="s">
        <v>19</v>
      </c>
      <c r="C8" s="9" t="s">
        <v>20</v>
      </c>
      <c r="D8" s="9" t="s">
        <v>21</v>
      </c>
      <c r="E8" s="13">
        <v>15.89</v>
      </c>
      <c r="F8" s="14"/>
      <c r="G8" s="14"/>
      <c r="H8" s="14"/>
      <c r="I8" s="14"/>
      <c r="J8" s="10">
        <f t="shared" si="0"/>
        <v>63560</v>
      </c>
      <c r="K8" s="10">
        <f t="shared" si="1"/>
        <v>63560</v>
      </c>
      <c r="L8" s="19"/>
    </row>
    <row r="9" customHeight="1" spans="1:12">
      <c r="A9" s="9">
        <v>5</v>
      </c>
      <c r="B9" s="9" t="s">
        <v>22</v>
      </c>
      <c r="C9" s="15" t="s">
        <v>23</v>
      </c>
      <c r="D9" s="15" t="s">
        <v>24</v>
      </c>
      <c r="E9" s="13">
        <v>0.85</v>
      </c>
      <c r="F9" s="14"/>
      <c r="G9" s="14"/>
      <c r="H9" s="14"/>
      <c r="I9" s="14"/>
      <c r="J9" s="10">
        <f t="shared" si="0"/>
        <v>3400</v>
      </c>
      <c r="K9" s="10">
        <f t="shared" si="1"/>
        <v>3400</v>
      </c>
      <c r="L9" s="19"/>
    </row>
    <row r="10" customHeight="1" spans="1:12">
      <c r="A10" s="9">
        <v>6</v>
      </c>
      <c r="B10" s="9" t="s">
        <v>25</v>
      </c>
      <c r="C10" s="9" t="s">
        <v>26</v>
      </c>
      <c r="D10" s="9" t="s">
        <v>27</v>
      </c>
      <c r="E10" s="13">
        <v>4.2</v>
      </c>
      <c r="F10" s="14"/>
      <c r="G10" s="14"/>
      <c r="H10" s="14"/>
      <c r="I10" s="14"/>
      <c r="J10" s="10">
        <f t="shared" si="0"/>
        <v>16800</v>
      </c>
      <c r="K10" s="10">
        <f t="shared" si="1"/>
        <v>16800</v>
      </c>
      <c r="L10" s="18"/>
    </row>
    <row r="11" customHeight="1" spans="1:12">
      <c r="A11" s="9">
        <v>7</v>
      </c>
      <c r="B11" s="9" t="s">
        <v>28</v>
      </c>
      <c r="C11" s="9" t="s">
        <v>29</v>
      </c>
      <c r="D11" s="9" t="s">
        <v>30</v>
      </c>
      <c r="E11" s="13">
        <v>0.44</v>
      </c>
      <c r="F11" s="14"/>
      <c r="G11" s="14"/>
      <c r="H11" s="14"/>
      <c r="I11" s="14"/>
      <c r="J11" s="10">
        <f t="shared" si="0"/>
        <v>1760</v>
      </c>
      <c r="K11" s="10">
        <f t="shared" si="1"/>
        <v>1760</v>
      </c>
      <c r="L11" s="18"/>
    </row>
    <row r="12" customHeight="1" spans="1:12">
      <c r="A12" s="9">
        <v>8</v>
      </c>
      <c r="B12" s="9" t="s">
        <v>31</v>
      </c>
      <c r="C12" s="9" t="s">
        <v>32</v>
      </c>
      <c r="D12" s="9" t="s">
        <v>33</v>
      </c>
      <c r="E12" s="13">
        <v>9.54</v>
      </c>
      <c r="F12" s="14"/>
      <c r="G12" s="14"/>
      <c r="H12" s="14"/>
      <c r="I12" s="14"/>
      <c r="J12" s="10">
        <f t="shared" si="0"/>
        <v>38160</v>
      </c>
      <c r="K12" s="10">
        <f t="shared" si="1"/>
        <v>38160</v>
      </c>
      <c r="L12" s="18"/>
    </row>
    <row r="13" customHeight="1" spans="1:12">
      <c r="A13" s="9">
        <v>9</v>
      </c>
      <c r="B13" s="9" t="s">
        <v>34</v>
      </c>
      <c r="C13" s="9" t="s">
        <v>35</v>
      </c>
      <c r="D13" s="9" t="s">
        <v>36</v>
      </c>
      <c r="E13" s="13">
        <f>8.52+2.34+5.04+18.07</f>
        <v>33.97</v>
      </c>
      <c r="F13" s="14"/>
      <c r="G13" s="14"/>
      <c r="H13" s="14"/>
      <c r="I13" s="14"/>
      <c r="J13" s="10">
        <f t="shared" si="0"/>
        <v>135880</v>
      </c>
      <c r="K13" s="10">
        <f t="shared" si="1"/>
        <v>135880</v>
      </c>
      <c r="L13" s="18"/>
    </row>
    <row r="14" customHeight="1" spans="1:12">
      <c r="A14" s="9">
        <v>10</v>
      </c>
      <c r="B14" s="9" t="s">
        <v>37</v>
      </c>
      <c r="C14" s="9" t="s">
        <v>38</v>
      </c>
      <c r="D14" s="9" t="s">
        <v>27</v>
      </c>
      <c r="E14" s="13">
        <v>2.11</v>
      </c>
      <c r="F14" s="14"/>
      <c r="G14" s="14"/>
      <c r="H14" s="14"/>
      <c r="I14" s="14"/>
      <c r="J14" s="10">
        <f t="shared" si="0"/>
        <v>8440</v>
      </c>
      <c r="K14" s="10">
        <f t="shared" si="1"/>
        <v>8440</v>
      </c>
      <c r="L14" s="18"/>
    </row>
    <row r="15" customHeight="1" spans="1:12">
      <c r="A15" s="9">
        <v>11</v>
      </c>
      <c r="B15" s="9" t="s">
        <v>39</v>
      </c>
      <c r="C15" s="9" t="s">
        <v>40</v>
      </c>
      <c r="D15" s="9" t="s">
        <v>41</v>
      </c>
      <c r="E15" s="13">
        <f>1.05+18.2+2.71+0.51</f>
        <v>22.47</v>
      </c>
      <c r="F15" s="14"/>
      <c r="G15" s="14"/>
      <c r="H15" s="14"/>
      <c r="I15" s="14"/>
      <c r="J15" s="10">
        <f t="shared" si="0"/>
        <v>89880</v>
      </c>
      <c r="K15" s="10">
        <f t="shared" si="1"/>
        <v>89880</v>
      </c>
      <c r="L15" s="18"/>
    </row>
    <row r="16" customHeight="1" spans="1:12">
      <c r="A16" s="9" t="s">
        <v>42</v>
      </c>
      <c r="B16" s="9"/>
      <c r="C16" s="9"/>
      <c r="D16" s="9"/>
      <c r="E16" s="14">
        <f>SUM(E5:E15)</f>
        <v>183.91</v>
      </c>
      <c r="F16" s="14"/>
      <c r="G16" s="14"/>
      <c r="H16" s="14"/>
      <c r="I16" s="14"/>
      <c r="J16" s="10">
        <f>SUM(J5:J15)</f>
        <v>735640</v>
      </c>
      <c r="K16" s="10">
        <f>SUM(K5:K15)</f>
        <v>735640</v>
      </c>
      <c r="L16" s="18"/>
    </row>
  </sheetData>
  <mergeCells count="9">
    <mergeCell ref="E3:J3"/>
    <mergeCell ref="A16:D16"/>
    <mergeCell ref="A3:A4"/>
    <mergeCell ref="B3:B4"/>
    <mergeCell ref="C3:C4"/>
    <mergeCell ref="D3:D4"/>
    <mergeCell ref="K3:K4"/>
    <mergeCell ref="L3:L4"/>
    <mergeCell ref="A1:L2"/>
  </mergeCells>
  <pageMargins left="0.55" right="0.55" top="0.707638888888889" bottom="0.511805555555556" header="0.471527777777778" footer="0.313888888888889"/>
  <pageSetup paperSize="9" orientation="landscape" horizontalDpi="600"/>
  <headerFooter>
    <oddFooter>&amp;L工作人员签字：&amp;R年  月  日    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海原县关桥乡收文员</dc:creator>
  <cp:lastModifiedBy>Mars</cp:lastModifiedBy>
  <dcterms:created xsi:type="dcterms:W3CDTF">2020-06-23T07:05:00Z</dcterms:created>
  <cp:lastPrinted>2022-08-09T11:15:00Z</cp:lastPrinted>
  <dcterms:modified xsi:type="dcterms:W3CDTF">2023-02-17T08:44:22Z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E4231049B45D4A51BC1911627E398AA7</vt:lpwstr>
  </property>
</Properties>
</file>