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<sst xmlns="http://schemas.openxmlformats.org/spreadsheetml/2006/main" count="44" uniqueCount="39">
  <si>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附件</t>
  </si>
  <si>
    <t>2024年脱贫人口小额信贷贴息资金计划表</t>
  </si>
  <si>
    <t>序号</t>
  </si>
  <si>
    <t>乡镇</t>
  </si>
  <si>
    <t>合计</t>
  </si>
  <si>
    <t>脱贫户</t>
  </si>
  <si>
    <t>监测户</t>
  </si>
  <si>
    <t>计划贷款
户数（户）</t>
  </si>
  <si>
    <t>当年计划新增贷款（万元）</t>
  </si>
  <si>
    <t>贷款余额
（万元）</t>
  </si>
  <si>
    <t>计划贴息金额
（万元）</t>
  </si>
  <si>
    <t>划片责任银行</t>
  </si>
  <si>
    <t>户数
（户）</t>
  </si>
  <si>
    <t>人口
（人）</t>
  </si>
  <si>
    <t>曹洼乡</t>
  </si>
  <si>
    <t>石嘴山银行</t>
  </si>
  <si>
    <t>史店乡</t>
  </si>
  <si>
    <t>建设银行</t>
  </si>
  <si>
    <t>贾塘乡</t>
  </si>
  <si>
    <t>农业银行</t>
  </si>
  <si>
    <t>郑旗乡</t>
  </si>
  <si>
    <t>三河镇</t>
  </si>
  <si>
    <t>七营镇</t>
  </si>
  <si>
    <t>树台乡</t>
  </si>
  <si>
    <t>工商银行</t>
  </si>
  <si>
    <t>西安镇</t>
  </si>
  <si>
    <t>海原农村商业银行</t>
  </si>
  <si>
    <t>关庄乡</t>
  </si>
  <si>
    <t>红羊乡</t>
  </si>
  <si>
    <t>李俊乡</t>
  </si>
  <si>
    <t>九彩乡</t>
  </si>
  <si>
    <t>李旺镇</t>
  </si>
  <si>
    <t>甘城乡</t>
  </si>
  <si>
    <t>街道办</t>
  </si>
  <si>
    <t>高崖乡</t>
  </si>
  <si>
    <t>关桥乡</t>
  </si>
  <si>
    <t>邮储银行</t>
  </si>
  <si>
    <t>海城镇</t>
  </si>
  <si>
    <t>宁夏银行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</si>
</sst>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);[Red]\(0.0\)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9"/>
      <name val="宋体"/>
      <charset val="134"/>
      <scheme val="major"/>
    </font>
    <font>
      <sz val="9"/>
      <name val="宋体"/>
      <charset val="134"/>
    </font>
    <font>
      <b/>
      <sz val="9"/>
      <name val="Times New Roman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b/>
      <sz val="9"/>
      <color theme="1"/>
      <name val="宋体"/>
      <charset val="134"/>
      <scheme val="major"/>
    </font>
    <font>
      <sz val="10"/>
      <name val="Times New Roman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6" fontId="7" fillId="2" borderId="1" xfId="49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wrapText="1" shrinkToFit="1"/>
    </xf>
    <xf numFmtId="176" fontId="9" fillId="2" borderId="1" xfId="49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 shrinkToFit="1"/>
    </xf>
    <xf numFmtId="177" fontId="11" fillId="0" borderId="0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vertical="center" shrinkToFit="1"/>
    </xf>
    <xf numFmtId="178" fontId="12" fillId="0" borderId="0" xfId="0" applyNumberFormat="1" applyFont="1" applyFill="1" applyBorder="1" applyAlignment="1">
      <alignment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168个村建档立卡户_2019年建档立卡统计-3月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J6" sqref="J6:J23"/>
    </sheetView>
  </sheetViews>
  <sheetFormatPr defaultColWidth="9" defaultRowHeight="13.5"/>
  <cols>
    <col min="1" max="1" width="6.29166666666667" customWidth="1"/>
    <col min="2" max="2" width="8.80833333333333" customWidth="1"/>
    <col min="3" max="8" width="6.73333333333333" style="3" customWidth="1"/>
    <col min="9" max="9" width="8.625" customWidth="1"/>
    <col min="10" max="10" width="7.70833333333333" customWidth="1"/>
    <col min="11" max="11" width="8.03333333333333" customWidth="1"/>
    <col min="12" max="12" width="8.36666666666667" style="4" customWidth="1"/>
    <col min="13" max="13" width="11.95" customWidth="1"/>
  </cols>
  <sheetData>
    <row r="1" spans="1:13">
      <c r="A1" s="5" t="s">
        <v>0</v>
      </c>
      <c r="B1" s="5"/>
      <c r="C1" s="6"/>
      <c r="D1" s="6"/>
      <c r="E1" s="6"/>
      <c r="F1" s="6"/>
      <c r="G1" s="6"/>
      <c r="H1" s="6"/>
      <c r="I1" s="5"/>
      <c r="J1" s="5"/>
      <c r="K1" s="5"/>
      <c r="L1" s="19"/>
      <c r="M1" s="5"/>
    </row>
    <row r="2" ht="48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20"/>
      <c r="M2" s="8"/>
    </row>
    <row r="3" ht="30" customHeight="1" spans="1:13">
      <c r="A3" s="9" t="s">
        <v>2</v>
      </c>
      <c r="B3" s="9" t="s">
        <v>3</v>
      </c>
      <c r="C3" s="10" t="s">
        <v>4</v>
      </c>
      <c r="D3" s="11"/>
      <c r="E3" s="9" t="s">
        <v>5</v>
      </c>
      <c r="F3" s="9"/>
      <c r="G3" s="9" t="s">
        <v>6</v>
      </c>
      <c r="H3" s="9"/>
      <c r="I3" s="9" t="s">
        <v>7</v>
      </c>
      <c r="J3" s="21" t="s">
        <v>8</v>
      </c>
      <c r="K3" s="9" t="s">
        <v>9</v>
      </c>
      <c r="L3" s="22" t="s">
        <v>10</v>
      </c>
      <c r="M3" s="23" t="s">
        <v>11</v>
      </c>
    </row>
    <row r="4" ht="30" customHeight="1" spans="1:13">
      <c r="A4" s="9"/>
      <c r="B4" s="9"/>
      <c r="C4" s="9" t="s">
        <v>12</v>
      </c>
      <c r="D4" s="9" t="s">
        <v>13</v>
      </c>
      <c r="E4" s="9" t="s">
        <v>12</v>
      </c>
      <c r="F4" s="9" t="s">
        <v>13</v>
      </c>
      <c r="G4" s="9" t="s">
        <v>12</v>
      </c>
      <c r="H4" s="9" t="s">
        <v>13</v>
      </c>
      <c r="I4" s="9"/>
      <c r="J4" s="24"/>
      <c r="K4" s="9"/>
      <c r="L4" s="25"/>
      <c r="M4" s="23"/>
    </row>
    <row r="5" s="1" customFormat="1" ht="32" customHeight="1" spans="1:19">
      <c r="A5" s="12" t="s">
        <v>4</v>
      </c>
      <c r="B5" s="12"/>
      <c r="C5" s="13">
        <f>C6+C7+C8+C9+C10+C11+C12+C13+C14+C15+C16+C17+C18+C19+C20+C21+C22+C23</f>
        <v>25734</v>
      </c>
      <c r="D5" s="13">
        <f>D6+D7+D8+D9+D10+D11+D12+D13+D14+D15+D16+D17+D18+D20+D21+D19+D22+D23</f>
        <v>100349</v>
      </c>
      <c r="E5" s="13">
        <f>E6+E7+E8+E9+E10+E11+E12+E13+E14+E15+E16+E17+E18+E19+E20+E21+E22+E23</f>
        <v>25201</v>
      </c>
      <c r="F5" s="13">
        <f>F6+F7+F8+F9+F10+F11+F12+F13+F14+F15+F16+F17+F18+F19+F20+F21+F22+F23</f>
        <v>98161</v>
      </c>
      <c r="G5" s="13">
        <f>G6+G7+G8+G9+G10+G11+G12+G13+G14+G15+G16+G17+G18+G19+G20+G21+G22+G23</f>
        <v>533</v>
      </c>
      <c r="H5" s="13">
        <f>H6+H7+H8+H9+H10+H11+H12+H13+H14+H15+H16+H17+H18+H19+H20+H21+H22+H23</f>
        <v>2188</v>
      </c>
      <c r="I5" s="13">
        <f>I6+I7+I8+I9+I10+I11+I12+I13+I14+I15+I16+I17+I18+I19+I20+I21+I22+I23</f>
        <v>20587.2</v>
      </c>
      <c r="J5" s="13">
        <v>45000</v>
      </c>
      <c r="K5" s="13">
        <v>50000</v>
      </c>
      <c r="L5" s="26">
        <v>2300</v>
      </c>
      <c r="M5" s="27"/>
      <c r="Q5" s="40"/>
      <c r="R5" s="40"/>
      <c r="S5" s="41"/>
    </row>
    <row r="6" ht="32" customHeight="1" spans="1:13">
      <c r="A6" s="14">
        <v>1</v>
      </c>
      <c r="B6" s="15" t="s">
        <v>14</v>
      </c>
      <c r="C6" s="16">
        <f>E6+G6</f>
        <v>753</v>
      </c>
      <c r="D6" s="16">
        <f>F6+H6</f>
        <v>2645</v>
      </c>
      <c r="E6" s="17">
        <v>738</v>
      </c>
      <c r="F6" s="17">
        <v>2595</v>
      </c>
      <c r="G6" s="17">
        <v>15</v>
      </c>
      <c r="H6" s="17">
        <v>50</v>
      </c>
      <c r="I6" s="28">
        <f>C6*0.8</f>
        <v>602.4</v>
      </c>
      <c r="J6" s="29">
        <v>1000</v>
      </c>
      <c r="K6" s="29">
        <f>J6*1.0625+121.52777</f>
        <v>1184.02777</v>
      </c>
      <c r="L6" s="30">
        <v>76</v>
      </c>
      <c r="M6" s="31" t="s">
        <v>15</v>
      </c>
    </row>
    <row r="7" ht="32" customHeight="1" spans="1:13">
      <c r="A7" s="14">
        <v>2</v>
      </c>
      <c r="B7" s="15" t="s">
        <v>16</v>
      </c>
      <c r="C7" s="16">
        <f t="shared" ref="C7:C23" si="0">E7+G7</f>
        <v>1631</v>
      </c>
      <c r="D7" s="16">
        <f t="shared" ref="D7:D23" si="1">F7+H7</f>
        <v>6002</v>
      </c>
      <c r="E7" s="17">
        <v>1605</v>
      </c>
      <c r="F7" s="17">
        <v>5896</v>
      </c>
      <c r="G7" s="17">
        <v>26</v>
      </c>
      <c r="H7" s="17">
        <v>106</v>
      </c>
      <c r="I7" s="28">
        <f t="shared" ref="I7:I23" si="2">C7*0.8</f>
        <v>1304.8</v>
      </c>
      <c r="J7" s="29">
        <v>2827</v>
      </c>
      <c r="K7" s="29">
        <f t="shared" ref="K7:K23" si="3">J7*1.0625+121.52777</f>
        <v>3125.21527</v>
      </c>
      <c r="L7" s="30">
        <v>164</v>
      </c>
      <c r="M7" s="31" t="s">
        <v>17</v>
      </c>
    </row>
    <row r="8" ht="32" customHeight="1" spans="1:13">
      <c r="A8" s="14">
        <v>3</v>
      </c>
      <c r="B8" s="15" t="s">
        <v>18</v>
      </c>
      <c r="C8" s="16">
        <f t="shared" si="0"/>
        <v>1753</v>
      </c>
      <c r="D8" s="16">
        <f t="shared" si="1"/>
        <v>6588</v>
      </c>
      <c r="E8" s="17">
        <v>1697</v>
      </c>
      <c r="F8" s="17">
        <v>6338</v>
      </c>
      <c r="G8" s="17">
        <v>56</v>
      </c>
      <c r="H8" s="17">
        <v>250</v>
      </c>
      <c r="I8" s="28">
        <f t="shared" si="2"/>
        <v>1402.4</v>
      </c>
      <c r="J8" s="29">
        <v>3112</v>
      </c>
      <c r="K8" s="29">
        <f t="shared" si="3"/>
        <v>3428.02777</v>
      </c>
      <c r="L8" s="30">
        <v>148</v>
      </c>
      <c r="M8" s="32" t="s">
        <v>19</v>
      </c>
    </row>
    <row r="9" ht="32" customHeight="1" spans="1:13">
      <c r="A9" s="14">
        <v>4</v>
      </c>
      <c r="B9" s="15" t="s">
        <v>20</v>
      </c>
      <c r="C9" s="16">
        <f t="shared" si="0"/>
        <v>1469</v>
      </c>
      <c r="D9" s="16">
        <f t="shared" si="1"/>
        <v>6317</v>
      </c>
      <c r="E9" s="17">
        <v>1448</v>
      </c>
      <c r="F9" s="17">
        <v>6221</v>
      </c>
      <c r="G9" s="17">
        <v>21</v>
      </c>
      <c r="H9" s="17">
        <v>96</v>
      </c>
      <c r="I9" s="28">
        <f t="shared" si="2"/>
        <v>1175.2</v>
      </c>
      <c r="J9" s="29">
        <v>2555</v>
      </c>
      <c r="K9" s="29">
        <f t="shared" si="3"/>
        <v>2836.21527</v>
      </c>
      <c r="L9" s="30">
        <v>129</v>
      </c>
      <c r="M9" s="33"/>
    </row>
    <row r="10" ht="32" customHeight="1" spans="1:13">
      <c r="A10" s="14">
        <v>5</v>
      </c>
      <c r="B10" s="15" t="s">
        <v>21</v>
      </c>
      <c r="C10" s="16">
        <f t="shared" si="0"/>
        <v>2109</v>
      </c>
      <c r="D10" s="16">
        <f t="shared" si="1"/>
        <v>8825</v>
      </c>
      <c r="E10" s="17">
        <v>2073</v>
      </c>
      <c r="F10" s="17">
        <v>8670</v>
      </c>
      <c r="G10" s="17">
        <v>36</v>
      </c>
      <c r="H10" s="17">
        <v>155</v>
      </c>
      <c r="I10" s="28">
        <f t="shared" si="2"/>
        <v>1687.2</v>
      </c>
      <c r="J10" s="29">
        <v>3717</v>
      </c>
      <c r="K10" s="29">
        <f t="shared" si="3"/>
        <v>4070.84027</v>
      </c>
      <c r="L10" s="30">
        <v>202</v>
      </c>
      <c r="M10" s="33"/>
    </row>
    <row r="11" ht="32" customHeight="1" spans="1:13">
      <c r="A11" s="14">
        <v>6</v>
      </c>
      <c r="B11" s="15" t="s">
        <v>22</v>
      </c>
      <c r="C11" s="16">
        <f t="shared" si="0"/>
        <v>1480</v>
      </c>
      <c r="D11" s="16">
        <f t="shared" si="1"/>
        <v>5754</v>
      </c>
      <c r="E11" s="17">
        <v>1427</v>
      </c>
      <c r="F11" s="17">
        <v>5540</v>
      </c>
      <c r="G11" s="17">
        <v>53</v>
      </c>
      <c r="H11" s="17">
        <v>214</v>
      </c>
      <c r="I11" s="28">
        <f t="shared" si="2"/>
        <v>1184</v>
      </c>
      <c r="J11" s="29">
        <v>2577</v>
      </c>
      <c r="K11" s="29">
        <f t="shared" si="3"/>
        <v>2859.59027</v>
      </c>
      <c r="L11" s="30">
        <v>127</v>
      </c>
      <c r="M11" s="34"/>
    </row>
    <row r="12" s="2" customFormat="1" ht="32" customHeight="1" spans="1:13">
      <c r="A12" s="14">
        <v>7</v>
      </c>
      <c r="B12" s="15" t="s">
        <v>23</v>
      </c>
      <c r="C12" s="16">
        <f t="shared" si="0"/>
        <v>2127</v>
      </c>
      <c r="D12" s="16">
        <f t="shared" si="1"/>
        <v>8489</v>
      </c>
      <c r="E12" s="17">
        <v>2102</v>
      </c>
      <c r="F12" s="17">
        <v>8381</v>
      </c>
      <c r="G12" s="17">
        <v>25</v>
      </c>
      <c r="H12" s="17">
        <v>108</v>
      </c>
      <c r="I12" s="28">
        <f t="shared" si="2"/>
        <v>1701.6</v>
      </c>
      <c r="J12" s="29">
        <v>3728</v>
      </c>
      <c r="K12" s="29">
        <f t="shared" si="3"/>
        <v>4082.52777</v>
      </c>
      <c r="L12" s="30">
        <v>202</v>
      </c>
      <c r="M12" s="35" t="s">
        <v>24</v>
      </c>
    </row>
    <row r="13" ht="32" customHeight="1" spans="1:13">
      <c r="A13" s="14">
        <v>8</v>
      </c>
      <c r="B13" s="15" t="s">
        <v>25</v>
      </c>
      <c r="C13" s="16">
        <f t="shared" si="0"/>
        <v>2404</v>
      </c>
      <c r="D13" s="16">
        <f t="shared" si="1"/>
        <v>9512</v>
      </c>
      <c r="E13" s="17">
        <v>2350</v>
      </c>
      <c r="F13" s="17">
        <v>9276</v>
      </c>
      <c r="G13" s="17">
        <v>54</v>
      </c>
      <c r="H13" s="17">
        <v>236</v>
      </c>
      <c r="I13" s="28">
        <f t="shared" si="2"/>
        <v>1923.2</v>
      </c>
      <c r="J13" s="29">
        <v>4230</v>
      </c>
      <c r="K13" s="29">
        <f t="shared" si="3"/>
        <v>4615.90277</v>
      </c>
      <c r="L13" s="30">
        <v>187</v>
      </c>
      <c r="M13" s="35" t="s">
        <v>26</v>
      </c>
    </row>
    <row r="14" ht="32" customHeight="1" spans="1:13">
      <c r="A14" s="14">
        <v>9</v>
      </c>
      <c r="B14" s="15" t="s">
        <v>27</v>
      </c>
      <c r="C14" s="16">
        <f t="shared" si="0"/>
        <v>698</v>
      </c>
      <c r="D14" s="16">
        <f t="shared" si="1"/>
        <v>2469</v>
      </c>
      <c r="E14" s="17">
        <v>693</v>
      </c>
      <c r="F14" s="17">
        <v>2453</v>
      </c>
      <c r="G14" s="17">
        <v>5</v>
      </c>
      <c r="H14" s="17">
        <v>16</v>
      </c>
      <c r="I14" s="28">
        <f t="shared" si="2"/>
        <v>558.4</v>
      </c>
      <c r="J14" s="29">
        <v>1251</v>
      </c>
      <c r="K14" s="29">
        <f t="shared" si="3"/>
        <v>1450.71527</v>
      </c>
      <c r="L14" s="30">
        <v>66</v>
      </c>
      <c r="M14" s="36"/>
    </row>
    <row r="15" ht="32" customHeight="1" spans="1:13">
      <c r="A15" s="14">
        <v>10</v>
      </c>
      <c r="B15" s="15" t="s">
        <v>28</v>
      </c>
      <c r="C15" s="16">
        <f t="shared" si="0"/>
        <v>931</v>
      </c>
      <c r="D15" s="16">
        <f t="shared" si="1"/>
        <v>3483</v>
      </c>
      <c r="E15" s="17">
        <v>901</v>
      </c>
      <c r="F15" s="17">
        <v>3364</v>
      </c>
      <c r="G15" s="17">
        <v>30</v>
      </c>
      <c r="H15" s="17">
        <v>119</v>
      </c>
      <c r="I15" s="28">
        <f t="shared" si="2"/>
        <v>744.8</v>
      </c>
      <c r="J15" s="29">
        <v>1680</v>
      </c>
      <c r="K15" s="29">
        <f t="shared" si="3"/>
        <v>1906.52777</v>
      </c>
      <c r="L15" s="30">
        <v>95</v>
      </c>
      <c r="M15" s="36"/>
    </row>
    <row r="16" ht="32" customHeight="1" spans="1:13">
      <c r="A16" s="14">
        <v>11</v>
      </c>
      <c r="B16" s="15" t="s">
        <v>29</v>
      </c>
      <c r="C16" s="16">
        <f t="shared" si="0"/>
        <v>648</v>
      </c>
      <c r="D16" s="16">
        <f t="shared" si="1"/>
        <v>2656</v>
      </c>
      <c r="E16" s="17">
        <v>633</v>
      </c>
      <c r="F16" s="17">
        <v>2593</v>
      </c>
      <c r="G16" s="17">
        <v>15</v>
      </c>
      <c r="H16" s="17">
        <v>63</v>
      </c>
      <c r="I16" s="28">
        <f t="shared" si="2"/>
        <v>518.4</v>
      </c>
      <c r="J16" s="29">
        <v>1175</v>
      </c>
      <c r="K16" s="29">
        <f t="shared" si="3"/>
        <v>1369.96527</v>
      </c>
      <c r="L16" s="37">
        <v>61</v>
      </c>
      <c r="M16" s="36"/>
    </row>
    <row r="17" ht="32" customHeight="1" spans="1:13">
      <c r="A17" s="14">
        <v>12</v>
      </c>
      <c r="B17" s="15" t="s">
        <v>30</v>
      </c>
      <c r="C17" s="16">
        <f t="shared" si="0"/>
        <v>351</v>
      </c>
      <c r="D17" s="16">
        <f t="shared" si="1"/>
        <v>1445</v>
      </c>
      <c r="E17" s="17">
        <v>341</v>
      </c>
      <c r="F17" s="17">
        <v>1399</v>
      </c>
      <c r="G17" s="17">
        <v>10</v>
      </c>
      <c r="H17" s="17">
        <v>46</v>
      </c>
      <c r="I17" s="28">
        <f t="shared" si="2"/>
        <v>280.8</v>
      </c>
      <c r="J17" s="29">
        <v>650</v>
      </c>
      <c r="K17" s="29">
        <f t="shared" si="3"/>
        <v>812.15277</v>
      </c>
      <c r="L17" s="30">
        <v>37</v>
      </c>
      <c r="M17" s="36"/>
    </row>
    <row r="18" ht="32" customHeight="1" spans="1:13">
      <c r="A18" s="14">
        <v>13</v>
      </c>
      <c r="B18" s="15" t="s">
        <v>31</v>
      </c>
      <c r="C18" s="16">
        <f t="shared" si="0"/>
        <v>1982</v>
      </c>
      <c r="D18" s="16">
        <f t="shared" si="1"/>
        <v>7498</v>
      </c>
      <c r="E18" s="17">
        <v>1937</v>
      </c>
      <c r="F18" s="17">
        <v>7329</v>
      </c>
      <c r="G18" s="17">
        <v>45</v>
      </c>
      <c r="H18" s="17">
        <v>169</v>
      </c>
      <c r="I18" s="28">
        <f t="shared" si="2"/>
        <v>1585.6</v>
      </c>
      <c r="J18" s="29">
        <v>3480</v>
      </c>
      <c r="K18" s="29">
        <f t="shared" si="3"/>
        <v>3819.02777</v>
      </c>
      <c r="L18" s="30">
        <v>180</v>
      </c>
      <c r="M18" s="36"/>
    </row>
    <row r="19" ht="32" customHeight="1" spans="1:13">
      <c r="A19" s="14">
        <v>14</v>
      </c>
      <c r="B19" s="15" t="s">
        <v>32</v>
      </c>
      <c r="C19" s="16">
        <f t="shared" si="0"/>
        <v>568</v>
      </c>
      <c r="D19" s="16">
        <f t="shared" si="1"/>
        <v>1965</v>
      </c>
      <c r="E19" s="17">
        <v>552</v>
      </c>
      <c r="F19" s="17">
        <v>1911</v>
      </c>
      <c r="G19" s="17">
        <v>16</v>
      </c>
      <c r="H19" s="17">
        <v>54</v>
      </c>
      <c r="I19" s="28">
        <f t="shared" si="2"/>
        <v>454.4</v>
      </c>
      <c r="J19" s="29">
        <v>1080</v>
      </c>
      <c r="K19" s="29">
        <f t="shared" si="3"/>
        <v>1269.02777</v>
      </c>
      <c r="L19" s="30">
        <v>40</v>
      </c>
      <c r="M19" s="36"/>
    </row>
    <row r="20" ht="32" customHeight="1" spans="1:13">
      <c r="A20" s="14">
        <v>15</v>
      </c>
      <c r="B20" s="15" t="s">
        <v>33</v>
      </c>
      <c r="C20" s="16">
        <f t="shared" si="0"/>
        <v>787</v>
      </c>
      <c r="D20" s="16">
        <f t="shared" si="1"/>
        <v>3456</v>
      </c>
      <c r="E20" s="17">
        <v>784</v>
      </c>
      <c r="F20" s="17">
        <v>3447</v>
      </c>
      <c r="G20" s="17">
        <v>3</v>
      </c>
      <c r="H20" s="17">
        <v>9</v>
      </c>
      <c r="I20" s="28">
        <f t="shared" si="2"/>
        <v>629.6</v>
      </c>
      <c r="J20" s="29">
        <v>1445</v>
      </c>
      <c r="K20" s="29">
        <f t="shared" si="3"/>
        <v>1656.84027</v>
      </c>
      <c r="L20" s="30">
        <v>80</v>
      </c>
      <c r="M20" s="36"/>
    </row>
    <row r="21" ht="32" customHeight="1" spans="1:13">
      <c r="A21" s="14">
        <v>16</v>
      </c>
      <c r="B21" s="15" t="s">
        <v>34</v>
      </c>
      <c r="C21" s="16">
        <f t="shared" si="0"/>
        <v>1057</v>
      </c>
      <c r="D21" s="16">
        <f t="shared" si="1"/>
        <v>4215</v>
      </c>
      <c r="E21" s="17">
        <v>1005</v>
      </c>
      <c r="F21" s="17">
        <v>3999</v>
      </c>
      <c r="G21" s="17">
        <v>52</v>
      </c>
      <c r="H21" s="17">
        <v>216</v>
      </c>
      <c r="I21" s="28">
        <f t="shared" si="2"/>
        <v>845.6</v>
      </c>
      <c r="J21" s="29">
        <v>1870</v>
      </c>
      <c r="K21" s="29">
        <f t="shared" si="3"/>
        <v>2108.40277</v>
      </c>
      <c r="L21" s="30">
        <v>96</v>
      </c>
      <c r="M21" s="38"/>
    </row>
    <row r="22" ht="32" customHeight="1" spans="1:13">
      <c r="A22" s="14">
        <v>17</v>
      </c>
      <c r="B22" s="15" t="s">
        <v>35</v>
      </c>
      <c r="C22" s="16">
        <f t="shared" si="0"/>
        <v>2814</v>
      </c>
      <c r="D22" s="16">
        <f t="shared" si="1"/>
        <v>10835</v>
      </c>
      <c r="E22" s="17">
        <v>2778</v>
      </c>
      <c r="F22" s="17">
        <v>10691</v>
      </c>
      <c r="G22" s="17">
        <v>36</v>
      </c>
      <c r="H22" s="17">
        <v>144</v>
      </c>
      <c r="I22" s="28">
        <f t="shared" si="2"/>
        <v>2251.2</v>
      </c>
      <c r="J22" s="29">
        <v>4810</v>
      </c>
      <c r="K22" s="29">
        <f t="shared" si="3"/>
        <v>5232.15277</v>
      </c>
      <c r="L22" s="30">
        <v>240</v>
      </c>
      <c r="M22" s="31" t="s">
        <v>36</v>
      </c>
    </row>
    <row r="23" ht="32" customHeight="1" spans="1:13">
      <c r="A23" s="14">
        <v>18</v>
      </c>
      <c r="B23" s="15" t="s">
        <v>37</v>
      </c>
      <c r="C23" s="16">
        <f t="shared" si="0"/>
        <v>2172</v>
      </c>
      <c r="D23" s="16">
        <f t="shared" si="1"/>
        <v>8195</v>
      </c>
      <c r="E23" s="17">
        <v>2137</v>
      </c>
      <c r="F23" s="17">
        <v>8058</v>
      </c>
      <c r="G23" s="17">
        <v>35</v>
      </c>
      <c r="H23" s="18">
        <v>137</v>
      </c>
      <c r="I23" s="28">
        <f t="shared" si="2"/>
        <v>1737.6</v>
      </c>
      <c r="J23" s="29">
        <v>3813</v>
      </c>
      <c r="K23" s="29">
        <f t="shared" si="3"/>
        <v>4172.84027</v>
      </c>
      <c r="L23" s="30">
        <v>170</v>
      </c>
      <c r="M23" s="31" t="s">
        <v>38</v>
      </c>
    </row>
    <row r="24" spans="9:9">
      <c r="I24" s="39"/>
    </row>
    <row r="25" spans="9:9">
      <c r="I25" s="39"/>
    </row>
  </sheetData>
  <mergeCells count="14">
    <mergeCell ref="A2:M2"/>
    <mergeCell ref="C3:D3"/>
    <mergeCell ref="E3:F3"/>
    <mergeCell ref="G3:H3"/>
    <mergeCell ref="A5:B5"/>
    <mergeCell ref="A3:A4"/>
    <mergeCell ref="B3:B4"/>
    <mergeCell ref="I3:I4"/>
    <mergeCell ref="J3:J4"/>
    <mergeCell ref="K3:K4"/>
    <mergeCell ref="L3:L4"/>
    <mergeCell ref="M3:M4"/>
    <mergeCell ref="M8:M11"/>
    <mergeCell ref="M13:M21"/>
  </mergeCells>
  <pageMargins left="0.554861111111111" right="0.554861111111111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ParkBoHum.</cp:lastModifiedBy>
  <dcterms:created xsi:type="dcterms:W3CDTF">2022-03-27T15:01:00Z</dcterms:created>
  <dcterms:modified xsi:type="dcterms:W3CDTF">2024-05-06T08:05:03Z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FDD7C28A19F74497AE482E7E9FD2ACC9</vt:lpwstr>
  </property>
  <property fmtid="{D5CDD505-2E9C-101B-9397-08002B2CF9AE}" pid="3" name="KSOProductBuildVer">
    <vt:lpwstr>2052-12.1.0.16729</vt:lpwstr>
  </property>
</Properties>
</file>