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8"/>
  </bookViews>
  <sheets>
    <sheet name="汇总表" sheetId="11" r:id="rId1"/>
    <sheet name="海城镇" sheetId="9" r:id="rId2"/>
    <sheet name="关桥乡" sheetId="15" r:id="rId3"/>
    <sheet name="贾塘乡" sheetId="17" r:id="rId4"/>
    <sheet name="史店乡" sheetId="19" r:id="rId5"/>
    <sheet name="郑旗乡" sheetId="20" r:id="rId6"/>
    <sheet name="曹洼乡" sheetId="21" r:id="rId7"/>
    <sheet name="树台乡" sheetId="22" r:id="rId8"/>
    <sheet name="关庄乡" sheetId="23" r:id="rId9"/>
  </sheets>
  <definedNames>
    <definedName name="_xlnm._FilterDatabase" localSheetId="1" hidden="1">海城镇!$A$4:$K$6</definedName>
    <definedName name="_xlnm._FilterDatabase" localSheetId="0" hidden="1">汇总表!$A$4:$K$5</definedName>
    <definedName name="_xlnm._FilterDatabase" localSheetId="2" hidden="1">关桥乡!$A$4:$K$5</definedName>
    <definedName name="_xlnm._FilterDatabase" localSheetId="3" hidden="1">贾塘乡!$A$4:$K$5</definedName>
    <definedName name="_xlnm._FilterDatabase" localSheetId="4" hidden="1">史店乡!$A$4:$K$5</definedName>
    <definedName name="_xlnm._FilterDatabase" localSheetId="5" hidden="1">郑旗乡!$A$4:$K$6</definedName>
    <definedName name="_xlnm._FilterDatabase" localSheetId="6" hidden="1">曹洼乡!$A$4:$K$6</definedName>
    <definedName name="_xlnm._FilterDatabase" localSheetId="7" hidden="1">树台乡!$A$4:$K$5</definedName>
    <definedName name="_xlnm._FilterDatabase" localSheetId="8" hidden="1">关庄乡!$A$4:$K$5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<sst xmlns="http://schemas.openxmlformats.org/spreadsheetml/2006/main" count="349" uniqueCount="149">
  <si>
    <t>附件1</t>
  </si>
  <si>
    <t>海原县2025年小杂粮产业标准化种植项目拟补贴资金汇总表</t>
  </si>
  <si>
    <t xml:space="preserve">  单位：海原县农业农村局                                                        单位：亩、元/亩、元</t>
  </si>
  <si>
    <t>序号</t>
  </si>
  <si>
    <t>乡镇</t>
  </si>
  <si>
    <t>补贴面积</t>
  </si>
  <si>
    <t>补贴标准</t>
  </si>
  <si>
    <t>补贴金额</t>
  </si>
  <si>
    <t>种植作物</t>
  </si>
  <si>
    <t>种植主体</t>
  </si>
  <si>
    <t>备注（法人姓名）</t>
  </si>
  <si>
    <t>1</t>
  </si>
  <si>
    <t>海城镇</t>
  </si>
  <si>
    <t>糜子</t>
  </si>
  <si>
    <t>海原县绿谷生态农业发展有限公司</t>
  </si>
  <si>
    <t>焦建福</t>
  </si>
  <si>
    <t>海原县福成家庭农场(个体工商户)</t>
  </si>
  <si>
    <t>周进福</t>
  </si>
  <si>
    <t>2</t>
  </si>
  <si>
    <t>关桥乡</t>
  </si>
  <si>
    <t>荞麦</t>
  </si>
  <si>
    <t>海原县培福农牧业机械化服务有限公司</t>
  </si>
  <si>
    <t>余培福</t>
  </si>
  <si>
    <t>3</t>
  </si>
  <si>
    <t>贾塘乡</t>
  </si>
  <si>
    <t>谷子</t>
  </si>
  <si>
    <t>海原县贾塘乡堡台村经济合作社</t>
  </si>
  <si>
    <t>田希鑫</t>
  </si>
  <si>
    <t>宁夏锦彩生态农业科技发展有限公司</t>
  </si>
  <si>
    <t>田进财</t>
  </si>
  <si>
    <t>海原县亘牛农牧专业合作社</t>
  </si>
  <si>
    <t>海原县大疆农牧科技专业合作社</t>
  </si>
  <si>
    <t>田忠福</t>
  </si>
  <si>
    <t>宁夏志生农业开发有限公司</t>
  </si>
  <si>
    <t>马志虎</t>
  </si>
  <si>
    <t>4</t>
  </si>
  <si>
    <t>史店乡</t>
  </si>
  <si>
    <t>100</t>
  </si>
  <si>
    <t>海原县乐城种养殖家庭农场</t>
  </si>
  <si>
    <t>马小武</t>
  </si>
  <si>
    <t>5</t>
  </si>
  <si>
    <t>郑旗乡</t>
  </si>
  <si>
    <t>种植大户马生春</t>
  </si>
  <si>
    <t>马生春</t>
  </si>
  <si>
    <t>宁夏谷香村农业科技发展有限公司</t>
  </si>
  <si>
    <t>李军</t>
  </si>
  <si>
    <t>海原县生福种养殖有限公司</t>
  </si>
  <si>
    <t>杨生福</t>
  </si>
  <si>
    <t>6</t>
  </si>
  <si>
    <t>曹洼乡</t>
  </si>
  <si>
    <t>海原县福成家庭农场</t>
  </si>
  <si>
    <t>海原县少勇家庭农场</t>
  </si>
  <si>
    <t>马少勇</t>
  </si>
  <si>
    <t>7</t>
  </si>
  <si>
    <t>树台乡</t>
  </si>
  <si>
    <t>海原县牧之源家庭农场</t>
  </si>
  <si>
    <t>李进刚</t>
  </si>
  <si>
    <t>8</t>
  </si>
  <si>
    <t>关庄乡</t>
  </si>
  <si>
    <t>海原县振兴种养殖家庭农场</t>
  </si>
  <si>
    <t>张建强</t>
  </si>
  <si>
    <t>9</t>
  </si>
  <si>
    <t>合计</t>
  </si>
  <si>
    <t>海原县2025年小杂粮产业标准化种植项目拟补贴花名册（海城镇）</t>
  </si>
  <si>
    <t>行政村</t>
  </si>
  <si>
    <t>名称</t>
  </si>
  <si>
    <t>身份证号码</t>
  </si>
  <si>
    <t>银行账号</t>
  </si>
  <si>
    <t>联系方式</t>
  </si>
  <si>
    <t>开户行</t>
  </si>
  <si>
    <t>堡子村</t>
  </si>
  <si>
    <t>642123********1750</t>
  </si>
  <si>
    <t>6405011115950000****</t>
  </si>
  <si>
    <t>134****0831</t>
  </si>
  <si>
    <t>中国建设银行股份有限公司海原县支行</t>
  </si>
  <si>
    <t>武塬村</t>
  </si>
  <si>
    <t>642222********2412</t>
  </si>
  <si>
    <t>2941300104002524****</t>
  </si>
  <si>
    <t>182****6879</t>
  </si>
  <si>
    <t>中国农业银行股份有限公司海原县支行</t>
  </si>
  <si>
    <t>海原县2025年小杂粮产业标准化种植项目拟补贴花名册（关桥乡）</t>
  </si>
  <si>
    <t>八斗</t>
  </si>
  <si>
    <t>642222********2411</t>
  </si>
  <si>
    <t>6007139000100000****</t>
  </si>
  <si>
    <t>152****8666</t>
  </si>
  <si>
    <t>黄河农村商业银行</t>
  </si>
  <si>
    <t>海原县2025年小杂粮产业标准化种植项目拟补贴花名册（贾塘乡）</t>
  </si>
  <si>
    <t>后塘村</t>
  </si>
  <si>
    <t>642222********3415</t>
  </si>
  <si>
    <t>2941300104001578****</t>
  </si>
  <si>
    <t>138****4444</t>
  </si>
  <si>
    <t>中国农业银行股份有限公司
海原县支行</t>
  </si>
  <si>
    <t>黄坪村</t>
  </si>
  <si>
    <t>640522********3014</t>
  </si>
  <si>
    <t>177****0222</t>
  </si>
  <si>
    <t>中国建设银行股份有限公司海原支行</t>
  </si>
  <si>
    <t>贾塘新村</t>
  </si>
  <si>
    <t>642222********3035</t>
  </si>
  <si>
    <t>6001975600800000****</t>
  </si>
  <si>
    <t>180****9929</t>
  </si>
  <si>
    <t>宁夏海原农村商业银行股份有限公司贾塘支行</t>
  </si>
  <si>
    <t>堡台村</t>
  </si>
  <si>
    <t>6002092100500000****</t>
  </si>
  <si>
    <t>王塘村</t>
  </si>
  <si>
    <t>中国农业银行股份有限公司海原海龙分理处</t>
  </si>
  <si>
    <t>642222********3015</t>
  </si>
  <si>
    <t>2941400104000214****</t>
  </si>
  <si>
    <t>151****2888</t>
  </si>
  <si>
    <t>海原县2025年小杂粮产业标准化种植项目拟补贴花名册（史店乡）</t>
  </si>
  <si>
    <t>苍湾村</t>
  </si>
  <si>
    <t>640522********0453</t>
  </si>
  <si>
    <t>6017149800100000****</t>
  </si>
  <si>
    <t>184****0316</t>
  </si>
  <si>
    <t>1165</t>
  </si>
  <si>
    <t>海原县农村信用合作联社黎明路合作社</t>
  </si>
  <si>
    <t>海原县2025年小杂粮产业标准化种植项目拟补贴花名册（郑旗乡）</t>
  </si>
  <si>
    <t>吴湾</t>
  </si>
  <si>
    <t>642222********3236</t>
  </si>
  <si>
    <t>622947 881069311****</t>
  </si>
  <si>
    <t>180****7213</t>
  </si>
  <si>
    <t xml:space="preserve">宁夏黄河银行贾塘支行 </t>
  </si>
  <si>
    <t>中坪</t>
  </si>
  <si>
    <t>642222********3230</t>
  </si>
  <si>
    <t>6020220400600000****</t>
  </si>
  <si>
    <t>181****3456</t>
  </si>
  <si>
    <t>宁夏海原农村商业银行股份有限公司郑旗支行</t>
  </si>
  <si>
    <t>642222********3217</t>
  </si>
  <si>
    <t>2941800104000814****</t>
  </si>
  <si>
    <t>153****2838</t>
  </si>
  <si>
    <t>中国农业银行股份有限公司海原新区支行</t>
  </si>
  <si>
    <t>海原县2025年小杂粮产业标准化种植项目拟补贴花名册（曹洼乡）</t>
  </si>
  <si>
    <t>曹洼</t>
  </si>
  <si>
    <t>白崖</t>
  </si>
  <si>
    <t>642222********3218</t>
  </si>
  <si>
    <t>6016037500400000****</t>
  </si>
  <si>
    <t>187****0996</t>
  </si>
  <si>
    <t>宁夏海原农村商业银行股份有限公司</t>
  </si>
  <si>
    <t>海原县2025年小杂粮产业标准化种植项目拟补贴花名册（树台乡）</t>
  </si>
  <si>
    <t>新庄村</t>
  </si>
  <si>
    <t>642222********1013</t>
  </si>
  <si>
    <t>6017824500900000****</t>
  </si>
  <si>
    <t>157****5390</t>
  </si>
  <si>
    <t>海原农村商业银行树台支行</t>
  </si>
  <si>
    <t>海原县2025年小杂粮产业标准化种植项目拟补贴花名册（关庄乡）</t>
  </si>
  <si>
    <t>窑儿村</t>
  </si>
  <si>
    <t>642222********4632</t>
  </si>
  <si>
    <t>6002723500300000****</t>
  </si>
  <si>
    <t>178****3598</t>
  </si>
  <si>
    <t>宁夏海原农村商业银行股份有限公司关庄支行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</si>
</sst>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1"/>
      <color rgb="FF000000"/>
      <name val="黑体"/>
      <charset val="134"/>
    </font>
    <font>
      <sz val="12"/>
      <color rgb="FF000000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方正仿宋_GBK"/>
      <charset val="134"/>
    </font>
    <font>
      <b/>
      <sz val="14"/>
      <color rgb="FF000000"/>
      <name val="方正仿宋_GBK"/>
      <charset val="134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3" fillId="0" borderId="0"/>
    <xf numFmtId="0" fontId="34" fillId="0" borderId="0">
      <protection locked="0"/>
    </xf>
    <xf numFmtId="0" fontId="33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justify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justify" wrapText="1"/>
    </xf>
    <xf numFmtId="0" fontId="3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3" xfId="0" applyNumberFormat="1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11" xfId="49"/>
    <cellStyle name="常规_Sheet1 3" xfId="50"/>
    <cellStyle name="常规 19" xfId="51"/>
    <cellStyle name="常规_Sheet1" xfId="52"/>
    <cellStyle name="常规 5" xfId="53"/>
    <cellStyle name="常规 2" xfId="54"/>
    <cellStyle name="常规_Sheet1 6" xfId="55"/>
    <cellStyle name="常规 3" xfId="56"/>
    <cellStyle name="常规 62" xfId="57"/>
    <cellStyle name="常规 4" xfId="58"/>
    <cellStyle name="常规 155" xfId="59"/>
    <cellStyle name="常规 6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pane ySplit="4" topLeftCell="A5" activePane="bottomLeft" state="frozen"/>
      <selection/>
      <selection pane="bottomLeft" activeCell="N5" sqref="N5"/>
    </sheetView>
  </sheetViews>
  <sheetFormatPr defaultColWidth="9" defaultRowHeight="13.5"/>
  <cols>
    <col min="1" max="1" width="5.38333333333333" style="2" customWidth="1"/>
    <col min="2" max="2" width="13.375" style="2" customWidth="1"/>
    <col min="3" max="3" width="17.5" style="2" customWidth="1"/>
    <col min="4" max="4" width="11.75" style="2" customWidth="1"/>
    <col min="5" max="5" width="13.25" style="2" customWidth="1"/>
    <col min="6" max="6" width="11.875" style="2" customWidth="1"/>
    <col min="7" max="7" width="8.75" style="2" customWidth="1"/>
    <col min="8" max="8" width="9.13333333333333" style="2" customWidth="1"/>
    <col min="9" max="9" width="9.13333333333333" style="3" customWidth="1"/>
    <col min="10" max="10" width="17.5" style="2" customWidth="1"/>
    <col min="11" max="11" width="21.375" style="2" customWidth="1"/>
    <col min="12" max="12" width="12.25" style="2" customWidth="1"/>
    <col min="13" max="16384" width="9" style="2"/>
  </cols>
  <sheetData>
    <row r="1" ht="20.25" customHeight="1" spans="1:9">
      <c r="A1" s="24" t="s">
        <v>0</v>
      </c>
      <c r="B1" s="24"/>
      <c r="C1" s="5"/>
      <c r="D1" s="5"/>
      <c r="E1" s="5"/>
      <c r="F1" s="5"/>
      <c r="G1" s="5"/>
      <c r="H1" s="5"/>
      <c r="I1" s="18"/>
    </row>
    <row r="2" ht="28.5" customHeight="1" spans="1:11">
      <c r="A2" s="6" t="s">
        <v>1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8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25" t="s">
        <v>3</v>
      </c>
      <c r="B4" s="26" t="s">
        <v>4</v>
      </c>
      <c r="C4" s="26" t="s">
        <v>5</v>
      </c>
      <c r="D4" s="26" t="s">
        <v>6</v>
      </c>
      <c r="E4" s="26" t="s">
        <v>7</v>
      </c>
      <c r="F4" s="27" t="s">
        <v>8</v>
      </c>
      <c r="G4" s="27" t="s">
        <v>9</v>
      </c>
      <c r="H4" s="28"/>
      <c r="I4" s="28"/>
      <c r="J4" s="48"/>
      <c r="K4" s="26" t="s">
        <v>10</v>
      </c>
    </row>
    <row r="5" ht="48" customHeight="1" spans="1:11">
      <c r="A5" s="29" t="s">
        <v>11</v>
      </c>
      <c r="B5" s="30" t="s">
        <v>12</v>
      </c>
      <c r="C5" s="31">
        <v>651.58</v>
      </c>
      <c r="D5" s="32">
        <v>100</v>
      </c>
      <c r="E5" s="33">
        <f t="shared" ref="E5:E21" si="0">C5*D5</f>
        <v>65158</v>
      </c>
      <c r="F5" s="34" t="s">
        <v>13</v>
      </c>
      <c r="G5" s="34" t="s">
        <v>14</v>
      </c>
      <c r="H5" s="35"/>
      <c r="I5" s="35"/>
      <c r="J5" s="49"/>
      <c r="K5" s="42" t="s">
        <v>15</v>
      </c>
    </row>
    <row r="6" ht="48" customHeight="1" spans="1:11">
      <c r="A6" s="36"/>
      <c r="B6" s="37"/>
      <c r="C6" s="31">
        <v>1181.55</v>
      </c>
      <c r="D6" s="32">
        <v>100</v>
      </c>
      <c r="E6" s="33">
        <f t="shared" si="0"/>
        <v>118155</v>
      </c>
      <c r="F6" s="34" t="s">
        <v>13</v>
      </c>
      <c r="G6" s="34" t="s">
        <v>16</v>
      </c>
      <c r="H6" s="35"/>
      <c r="I6" s="35"/>
      <c r="J6" s="49"/>
      <c r="K6" s="42" t="s">
        <v>17</v>
      </c>
    </row>
    <row r="7" ht="48" customHeight="1" spans="1:11">
      <c r="A7" s="38" t="s">
        <v>18</v>
      </c>
      <c r="B7" s="32" t="s">
        <v>19</v>
      </c>
      <c r="C7" s="31">
        <v>831</v>
      </c>
      <c r="D7" s="34">
        <v>100</v>
      </c>
      <c r="E7" s="33">
        <f t="shared" si="0"/>
        <v>83100</v>
      </c>
      <c r="F7" s="34" t="s">
        <v>20</v>
      </c>
      <c r="G7" s="34" t="s">
        <v>21</v>
      </c>
      <c r="H7" s="35"/>
      <c r="I7" s="35"/>
      <c r="J7" s="49"/>
      <c r="K7" s="32" t="s">
        <v>22</v>
      </c>
    </row>
    <row r="8" ht="48" customHeight="1" spans="1:11">
      <c r="A8" s="39" t="s">
        <v>23</v>
      </c>
      <c r="B8" s="40" t="s">
        <v>24</v>
      </c>
      <c r="C8" s="31">
        <v>763</v>
      </c>
      <c r="D8" s="34">
        <v>100</v>
      </c>
      <c r="E8" s="33">
        <f t="shared" si="0"/>
        <v>76300</v>
      </c>
      <c r="F8" s="34" t="s">
        <v>25</v>
      </c>
      <c r="G8" s="34" t="s">
        <v>26</v>
      </c>
      <c r="H8" s="35"/>
      <c r="I8" s="35"/>
      <c r="J8" s="49"/>
      <c r="K8" s="42" t="s">
        <v>27</v>
      </c>
    </row>
    <row r="9" ht="48" customHeight="1" spans="1:11">
      <c r="A9" s="39"/>
      <c r="B9" s="40"/>
      <c r="C9" s="31">
        <v>310</v>
      </c>
      <c r="D9" s="34">
        <v>100</v>
      </c>
      <c r="E9" s="33">
        <f t="shared" si="0"/>
        <v>31000</v>
      </c>
      <c r="F9" s="34" t="s">
        <v>13</v>
      </c>
      <c r="G9" s="34" t="s">
        <v>28</v>
      </c>
      <c r="H9" s="35"/>
      <c r="I9" s="35"/>
      <c r="J9" s="49"/>
      <c r="K9" s="42" t="s">
        <v>29</v>
      </c>
    </row>
    <row r="10" ht="48" customHeight="1" spans="1:11">
      <c r="A10" s="39"/>
      <c r="B10" s="40"/>
      <c r="C10" s="31">
        <v>627</v>
      </c>
      <c r="D10" s="34">
        <v>100</v>
      </c>
      <c r="E10" s="33">
        <f t="shared" si="0"/>
        <v>62700</v>
      </c>
      <c r="F10" s="34" t="s">
        <v>20</v>
      </c>
      <c r="G10" s="34" t="s">
        <v>30</v>
      </c>
      <c r="H10" s="35"/>
      <c r="I10" s="35"/>
      <c r="J10" s="49"/>
      <c r="K10" s="42" t="s">
        <v>27</v>
      </c>
    </row>
    <row r="11" ht="48" customHeight="1" spans="1:11">
      <c r="A11" s="39"/>
      <c r="B11" s="40"/>
      <c r="C11" s="31">
        <v>1042</v>
      </c>
      <c r="D11" s="34">
        <v>100</v>
      </c>
      <c r="E11" s="33">
        <f t="shared" si="0"/>
        <v>104200</v>
      </c>
      <c r="F11" s="34" t="s">
        <v>20</v>
      </c>
      <c r="G11" s="34" t="s">
        <v>31</v>
      </c>
      <c r="H11" s="35"/>
      <c r="I11" s="35"/>
      <c r="J11" s="49"/>
      <c r="K11" s="42" t="s">
        <v>32</v>
      </c>
    </row>
    <row r="12" ht="48" customHeight="1" spans="1:11">
      <c r="A12" s="39"/>
      <c r="B12" s="40"/>
      <c r="C12" s="31">
        <v>762</v>
      </c>
      <c r="D12" s="34">
        <v>100</v>
      </c>
      <c r="E12" s="33">
        <f t="shared" si="0"/>
        <v>76200</v>
      </c>
      <c r="F12" s="34" t="s">
        <v>20</v>
      </c>
      <c r="G12" s="34" t="s">
        <v>33</v>
      </c>
      <c r="H12" s="35"/>
      <c r="I12" s="35"/>
      <c r="J12" s="49"/>
      <c r="K12" s="42" t="s">
        <v>34</v>
      </c>
    </row>
    <row r="13" ht="48" customHeight="1" spans="1:11">
      <c r="A13" s="36"/>
      <c r="B13" s="37"/>
      <c r="C13" s="31">
        <v>1408</v>
      </c>
      <c r="D13" s="34">
        <v>100</v>
      </c>
      <c r="E13" s="33">
        <f t="shared" si="0"/>
        <v>140800</v>
      </c>
      <c r="F13" s="34" t="s">
        <v>20</v>
      </c>
      <c r="G13" s="34" t="s">
        <v>26</v>
      </c>
      <c r="H13" s="35"/>
      <c r="I13" s="35"/>
      <c r="J13" s="49"/>
      <c r="K13" s="42" t="s">
        <v>27</v>
      </c>
    </row>
    <row r="14" ht="48" customHeight="1" spans="1:11">
      <c r="A14" s="38" t="s">
        <v>35</v>
      </c>
      <c r="B14" s="32" t="s">
        <v>36</v>
      </c>
      <c r="C14" s="41">
        <v>1165</v>
      </c>
      <c r="D14" s="34" t="s">
        <v>37</v>
      </c>
      <c r="E14" s="33">
        <f t="shared" si="0"/>
        <v>116500</v>
      </c>
      <c r="F14" s="34" t="s">
        <v>13</v>
      </c>
      <c r="G14" s="34" t="s">
        <v>38</v>
      </c>
      <c r="H14" s="35"/>
      <c r="I14" s="35"/>
      <c r="J14" s="49"/>
      <c r="K14" s="42" t="s">
        <v>39</v>
      </c>
    </row>
    <row r="15" ht="48" customHeight="1" spans="1:11">
      <c r="A15" s="29" t="s">
        <v>40</v>
      </c>
      <c r="B15" s="30" t="s">
        <v>41</v>
      </c>
      <c r="C15" s="31">
        <v>983</v>
      </c>
      <c r="D15" s="42">
        <v>100</v>
      </c>
      <c r="E15" s="33">
        <f t="shared" si="0"/>
        <v>98300</v>
      </c>
      <c r="F15" s="34" t="s">
        <v>13</v>
      </c>
      <c r="G15" s="34" t="s">
        <v>42</v>
      </c>
      <c r="H15" s="35"/>
      <c r="I15" s="35"/>
      <c r="J15" s="49"/>
      <c r="K15" s="42" t="s">
        <v>43</v>
      </c>
    </row>
    <row r="16" ht="47.75" customHeight="1" spans="1:11">
      <c r="A16" s="39"/>
      <c r="B16" s="40"/>
      <c r="C16" s="31">
        <v>983</v>
      </c>
      <c r="D16" s="43">
        <v>100</v>
      </c>
      <c r="E16" s="33">
        <f t="shared" si="0"/>
        <v>98300</v>
      </c>
      <c r="F16" s="44" t="s">
        <v>13</v>
      </c>
      <c r="G16" s="44" t="s">
        <v>44</v>
      </c>
      <c r="H16" s="45"/>
      <c r="I16" s="45"/>
      <c r="J16" s="50"/>
      <c r="K16" s="43" t="s">
        <v>45</v>
      </c>
    </row>
    <row r="17" ht="47.75" customHeight="1" spans="1:11">
      <c r="A17" s="36"/>
      <c r="B17" s="37"/>
      <c r="C17" s="31">
        <v>1200</v>
      </c>
      <c r="D17" s="43">
        <v>100</v>
      </c>
      <c r="E17" s="33">
        <f t="shared" si="0"/>
        <v>120000</v>
      </c>
      <c r="F17" s="44" t="s">
        <v>25</v>
      </c>
      <c r="G17" s="44" t="s">
        <v>46</v>
      </c>
      <c r="H17" s="45"/>
      <c r="I17" s="45"/>
      <c r="J17" s="50"/>
      <c r="K17" s="43" t="s">
        <v>47</v>
      </c>
    </row>
    <row r="18" ht="47.75" customHeight="1" spans="1:11">
      <c r="A18" s="29" t="s">
        <v>48</v>
      </c>
      <c r="B18" s="46" t="s">
        <v>49</v>
      </c>
      <c r="C18" s="31">
        <v>616</v>
      </c>
      <c r="D18" s="43">
        <v>100</v>
      </c>
      <c r="E18" s="33">
        <f t="shared" si="0"/>
        <v>61600</v>
      </c>
      <c r="F18" s="44" t="s">
        <v>20</v>
      </c>
      <c r="G18" s="44" t="s">
        <v>50</v>
      </c>
      <c r="H18" s="45"/>
      <c r="I18" s="45"/>
      <c r="J18" s="50"/>
      <c r="K18" s="43" t="s">
        <v>17</v>
      </c>
    </row>
    <row r="19" ht="47.75" customHeight="1" spans="1:11">
      <c r="A19" s="36"/>
      <c r="B19" s="47"/>
      <c r="C19" s="31">
        <v>487</v>
      </c>
      <c r="D19" s="43">
        <v>100</v>
      </c>
      <c r="E19" s="33">
        <f t="shared" si="0"/>
        <v>48700</v>
      </c>
      <c r="F19" s="44" t="s">
        <v>20</v>
      </c>
      <c r="G19" s="44" t="s">
        <v>51</v>
      </c>
      <c r="H19" s="45"/>
      <c r="I19" s="45"/>
      <c r="J19" s="50"/>
      <c r="K19" s="43" t="s">
        <v>52</v>
      </c>
    </row>
    <row r="20" ht="47.75" customHeight="1" spans="1:11">
      <c r="A20" s="38" t="s">
        <v>53</v>
      </c>
      <c r="B20" s="42" t="s">
        <v>54</v>
      </c>
      <c r="C20" s="31">
        <v>852</v>
      </c>
      <c r="D20" s="43">
        <v>100</v>
      </c>
      <c r="E20" s="33">
        <f t="shared" si="0"/>
        <v>85200</v>
      </c>
      <c r="F20" s="44" t="s">
        <v>25</v>
      </c>
      <c r="G20" s="44" t="s">
        <v>55</v>
      </c>
      <c r="H20" s="45"/>
      <c r="I20" s="45"/>
      <c r="J20" s="50"/>
      <c r="K20" s="43" t="s">
        <v>56</v>
      </c>
    </row>
    <row r="21" ht="47.75" customHeight="1" spans="1:11">
      <c r="A21" s="38" t="s">
        <v>57</v>
      </c>
      <c r="B21" s="42" t="s">
        <v>58</v>
      </c>
      <c r="C21" s="31">
        <v>543</v>
      </c>
      <c r="D21" s="43">
        <v>100</v>
      </c>
      <c r="E21" s="33">
        <f t="shared" si="0"/>
        <v>54300</v>
      </c>
      <c r="F21" s="44" t="s">
        <v>20</v>
      </c>
      <c r="G21" s="44" t="s">
        <v>59</v>
      </c>
      <c r="H21" s="45"/>
      <c r="I21" s="45"/>
      <c r="J21" s="50"/>
      <c r="K21" s="43" t="s">
        <v>60</v>
      </c>
    </row>
    <row r="22" ht="47.75" customHeight="1" spans="1:11">
      <c r="A22" s="38" t="s">
        <v>61</v>
      </c>
      <c r="B22" s="42" t="s">
        <v>62</v>
      </c>
      <c r="C22" s="31">
        <f>SUM(C5:C21)</f>
        <v>14405.13</v>
      </c>
      <c r="D22" s="43">
        <v>100</v>
      </c>
      <c r="E22" s="42">
        <f>SUM(E5:E21)</f>
        <v>1440513</v>
      </c>
      <c r="F22" s="44"/>
      <c r="G22" s="44"/>
      <c r="H22" s="45"/>
      <c r="I22" s="45"/>
      <c r="J22" s="50"/>
      <c r="K22" s="43"/>
    </row>
  </sheetData>
  <mergeCells count="31">
    <mergeCell ref="A1:B1"/>
    <mergeCell ref="G1:H1"/>
    <mergeCell ref="A2:K2"/>
    <mergeCell ref="A3:K3"/>
    <mergeCell ref="G4:J4"/>
    <mergeCell ref="G5:J5"/>
    <mergeCell ref="G6:J6"/>
    <mergeCell ref="G7:J7"/>
    <mergeCell ref="G8:J8"/>
    <mergeCell ref="G9:J9"/>
    <mergeCell ref="G10:J10"/>
    <mergeCell ref="G11:J11"/>
    <mergeCell ref="G12:J12"/>
    <mergeCell ref="G13:J13"/>
    <mergeCell ref="G14:J14"/>
    <mergeCell ref="G15:J15"/>
    <mergeCell ref="G16:J16"/>
    <mergeCell ref="G17:J17"/>
    <mergeCell ref="G18:J18"/>
    <mergeCell ref="G19:J19"/>
    <mergeCell ref="G20:J20"/>
    <mergeCell ref="G21:J21"/>
    <mergeCell ref="G22:J22"/>
    <mergeCell ref="A5:A6"/>
    <mergeCell ref="A8:A13"/>
    <mergeCell ref="A15:A17"/>
    <mergeCell ref="A18:A19"/>
    <mergeCell ref="B5:B6"/>
    <mergeCell ref="B8:B13"/>
    <mergeCell ref="B15:B17"/>
    <mergeCell ref="B18:B19"/>
  </mergeCells>
  <conditionalFormatting sqref="C4">
    <cfRule type="expression" dxfId="0" priority="1">
      <formula>AND(COUNTIF($D$4:$D$873,C4)+COUNTIF($D$875:$D$967,C4)+COUNTIF($D$969:$D$1084,C4)+COUNTIF($D$1088:$D$1174,C4)+COUNTIF($D$1176:$D$1182,C4)+COUNTIF($D$1184:$D$1271,C4)+COUNTIF($D$1273:$D$1305,C4)+COUNTIF($D$1307:$D$1400,C4)+COUNTIF($D$1402:$D$1492,C4)+COUNTIF($D$1494:$D$2134,C4)+COUNTIF($D$2147:$D$2150,C4)+COUNTIF($D$2330:$D$2353,C4)+COUNTIF($D$2877:$D$3112,C4)&gt;1,NOT(ISBLANK(C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  <ignoredErrors>
    <ignoredError sqref="A5 D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6"/>
  <cols>
    <col min="1" max="1" width="5.38333333333333" style="2" customWidth="1"/>
    <col min="2" max="2" width="9.75" style="2" customWidth="1"/>
    <col min="3" max="3" width="17.25" style="2" customWidth="1"/>
    <col min="4" max="4" width="22.65" style="2" customWidth="1"/>
    <col min="5" max="5" width="25.625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63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70</v>
      </c>
      <c r="C5" s="12" t="s">
        <v>14</v>
      </c>
      <c r="D5" s="12" t="s">
        <v>71</v>
      </c>
      <c r="E5" s="12" t="s">
        <v>72</v>
      </c>
      <c r="F5" s="13" t="s">
        <v>73</v>
      </c>
      <c r="G5" s="13">
        <v>651.58</v>
      </c>
      <c r="H5" s="13">
        <v>100</v>
      </c>
      <c r="I5" s="22">
        <v>65158</v>
      </c>
      <c r="J5" s="13" t="s">
        <v>74</v>
      </c>
      <c r="K5" s="13" t="s">
        <v>15</v>
      </c>
    </row>
    <row r="6" ht="48" customHeight="1" spans="1:11">
      <c r="A6" s="11" t="s">
        <v>18</v>
      </c>
      <c r="B6" s="11" t="s">
        <v>75</v>
      </c>
      <c r="C6" s="12" t="s">
        <v>16</v>
      </c>
      <c r="D6" s="12" t="s">
        <v>76</v>
      </c>
      <c r="E6" s="12" t="s">
        <v>77</v>
      </c>
      <c r="F6" s="13" t="s">
        <v>78</v>
      </c>
      <c r="G6" s="13">
        <v>1181.55</v>
      </c>
      <c r="H6" s="13">
        <v>100</v>
      </c>
      <c r="I6" s="22">
        <v>118155</v>
      </c>
      <c r="J6" s="23" t="s">
        <v>79</v>
      </c>
      <c r="K6" s="11" t="s">
        <v>17</v>
      </c>
    </row>
    <row r="7" ht="47.75" customHeight="1" spans="1:11">
      <c r="A7" s="11" t="s">
        <v>23</v>
      </c>
      <c r="B7" s="14" t="s">
        <v>62</v>
      </c>
      <c r="C7" s="15"/>
      <c r="D7" s="15"/>
      <c r="E7" s="15"/>
      <c r="F7" s="16"/>
      <c r="G7" s="17">
        <f>SUM(G5:G6)</f>
        <v>1833.13</v>
      </c>
      <c r="H7" s="13">
        <v>100</v>
      </c>
      <c r="I7" s="22">
        <f>G7*H7</f>
        <v>183313</v>
      </c>
      <c r="J7" s="17"/>
      <c r="K7" s="17"/>
    </row>
  </sheetData>
  <mergeCells count="5">
    <mergeCell ref="A1:C1"/>
    <mergeCell ref="G1:H1"/>
    <mergeCell ref="A2:K2"/>
    <mergeCell ref="A3:K3"/>
    <mergeCell ref="B7:F7"/>
  </mergeCells>
  <conditionalFormatting sqref="D4">
    <cfRule type="expression" dxfId="0" priority="2">
      <formula>AND(COUNTIF($E$4:$E$858,D4)+COUNTIF($E$860:$E$952,D4)+COUNTIF($E$954:$E$1069,D4)+COUNTIF($E$1073:$E$1159,D4)+COUNTIF($E$1161:$E$1167,D4)+COUNTIF($E$1169:$E$1256,D4)+COUNTIF($E$1258:$E$1290,D4)+COUNTIF($E$1292:$E$1385,D4)+COUNTIF($E$1387:$E$1477,D4)+COUNTIF($E$1479:$E$2119,D4)+COUNTIF($E$2132:$E$2135,D4)+COUNTIF($E$2315:$E$2338,D4)+COUNTIF($E$2862:$E$3097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  <ignoredErrors>
    <ignoredError sqref="A5:A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5"/>
  <cols>
    <col min="1" max="1" width="5.38333333333333" style="2" customWidth="1"/>
    <col min="2" max="2" width="9.75" style="2" customWidth="1"/>
    <col min="3" max="3" width="19.525" style="2" customWidth="1"/>
    <col min="4" max="4" width="23.5916666666667" style="2" customWidth="1"/>
    <col min="5" max="5" width="25.7833333333333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80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81</v>
      </c>
      <c r="C5" s="12" t="s">
        <v>21</v>
      </c>
      <c r="D5" s="12" t="s">
        <v>82</v>
      </c>
      <c r="E5" s="12" t="s">
        <v>83</v>
      </c>
      <c r="F5" s="13" t="s">
        <v>84</v>
      </c>
      <c r="G5" s="13">
        <v>831</v>
      </c>
      <c r="H5" s="13">
        <v>100</v>
      </c>
      <c r="I5" s="22">
        <f>G5*H5</f>
        <v>83100</v>
      </c>
      <c r="J5" s="13" t="s">
        <v>85</v>
      </c>
      <c r="K5" s="13" t="s">
        <v>22</v>
      </c>
    </row>
    <row r="6" ht="47.75" customHeight="1" spans="1:11">
      <c r="A6" s="11" t="s">
        <v>18</v>
      </c>
      <c r="B6" s="14" t="s">
        <v>62</v>
      </c>
      <c r="C6" s="15"/>
      <c r="D6" s="15"/>
      <c r="E6" s="15"/>
      <c r="F6" s="16"/>
      <c r="G6" s="17">
        <v>831</v>
      </c>
      <c r="H6" s="13">
        <v>100</v>
      </c>
      <c r="I6" s="22">
        <v>41550</v>
      </c>
      <c r="J6" s="17"/>
      <c r="K6" s="17"/>
    </row>
  </sheetData>
  <mergeCells count="5">
    <mergeCell ref="A1:C1"/>
    <mergeCell ref="G1:H1"/>
    <mergeCell ref="A2:K2"/>
    <mergeCell ref="A3:K3"/>
    <mergeCell ref="B6:F6"/>
  </mergeCells>
  <conditionalFormatting sqref="D4">
    <cfRule type="expression" dxfId="0" priority="1">
      <formula>AND(COUNTIF($E$4:$E$857,D4)+COUNTIF($E$859:$E$951,D4)+COUNTIF($E$953:$E$1068,D4)+COUNTIF($E$1072:$E$1158,D4)+COUNTIF($E$1160:$E$1166,D4)+COUNTIF($E$1168:$E$1255,D4)+COUNTIF($E$1257:$E$1289,D4)+COUNTIF($E$1291:$E$1384,D4)+COUNTIF($E$1386:$E$1476,D4)+COUNTIF($E$1478:$E$2118,D4)+COUNTIF($E$2131:$E$2134,D4)+COUNTIF($E$2314:$E$2337,D4)+COUNTIF($E$2861:$E$3096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/>
  <cols>
    <col min="1" max="1" width="5.38333333333333" style="2" customWidth="1"/>
    <col min="2" max="2" width="13.9" style="2" customWidth="1"/>
    <col min="3" max="3" width="17.25" style="2" customWidth="1"/>
    <col min="4" max="4" width="24.9916666666667" style="2" customWidth="1"/>
    <col min="5" max="5" width="23.1166666666667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86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87</v>
      </c>
      <c r="C5" s="12" t="s">
        <v>30</v>
      </c>
      <c r="D5" s="12" t="s">
        <v>88</v>
      </c>
      <c r="E5" s="12" t="s">
        <v>89</v>
      </c>
      <c r="F5" s="13" t="s">
        <v>90</v>
      </c>
      <c r="G5" s="13">
        <v>627</v>
      </c>
      <c r="H5" s="13">
        <v>100</v>
      </c>
      <c r="I5" s="22">
        <f>G5*H5</f>
        <v>62700</v>
      </c>
      <c r="J5" s="23" t="s">
        <v>91</v>
      </c>
      <c r="K5" s="11" t="s">
        <v>27</v>
      </c>
    </row>
    <row r="6" ht="48" customHeight="1" spans="1:11">
      <c r="A6" s="11" t="s">
        <v>18</v>
      </c>
      <c r="B6" s="11" t="s">
        <v>92</v>
      </c>
      <c r="C6" s="12" t="s">
        <v>31</v>
      </c>
      <c r="D6" s="12" t="s">
        <v>93</v>
      </c>
      <c r="E6" s="12" t="s">
        <v>72</v>
      </c>
      <c r="F6" s="13" t="s">
        <v>94</v>
      </c>
      <c r="G6" s="13">
        <v>1042</v>
      </c>
      <c r="H6" s="13">
        <v>100</v>
      </c>
      <c r="I6" s="22">
        <f t="shared" ref="I6:I11" si="0">G6*H6</f>
        <v>104200</v>
      </c>
      <c r="J6" s="23" t="s">
        <v>95</v>
      </c>
      <c r="K6" s="23" t="s">
        <v>32</v>
      </c>
    </row>
    <row r="7" ht="48" customHeight="1" spans="1:11">
      <c r="A7" s="11" t="s">
        <v>23</v>
      </c>
      <c r="B7" s="11" t="s">
        <v>96</v>
      </c>
      <c r="C7" s="12" t="s">
        <v>33</v>
      </c>
      <c r="D7" s="12" t="s">
        <v>97</v>
      </c>
      <c r="E7" s="12" t="s">
        <v>98</v>
      </c>
      <c r="F7" s="13" t="s">
        <v>99</v>
      </c>
      <c r="G7" s="13">
        <v>762</v>
      </c>
      <c r="H7" s="13">
        <v>100</v>
      </c>
      <c r="I7" s="22">
        <f t="shared" si="0"/>
        <v>76200</v>
      </c>
      <c r="J7" s="23" t="s">
        <v>100</v>
      </c>
      <c r="K7" s="23" t="s">
        <v>34</v>
      </c>
    </row>
    <row r="8" ht="48" customHeight="1" spans="1:11">
      <c r="A8" s="11" t="s">
        <v>35</v>
      </c>
      <c r="B8" s="11" t="s">
        <v>101</v>
      </c>
      <c r="C8" s="12" t="s">
        <v>26</v>
      </c>
      <c r="D8" s="12" t="s">
        <v>88</v>
      </c>
      <c r="E8" s="12" t="s">
        <v>102</v>
      </c>
      <c r="F8" s="13" t="s">
        <v>90</v>
      </c>
      <c r="G8" s="13">
        <v>1408</v>
      </c>
      <c r="H8" s="13">
        <v>100</v>
      </c>
      <c r="I8" s="22">
        <f t="shared" si="0"/>
        <v>140800</v>
      </c>
      <c r="J8" s="23" t="s">
        <v>100</v>
      </c>
      <c r="K8" s="23" t="s">
        <v>27</v>
      </c>
    </row>
    <row r="9" ht="48" customHeight="1" spans="1:11">
      <c r="A9" s="11" t="s">
        <v>40</v>
      </c>
      <c r="B9" s="11" t="s">
        <v>103</v>
      </c>
      <c r="C9" s="12" t="s">
        <v>26</v>
      </c>
      <c r="D9" s="12" t="s">
        <v>88</v>
      </c>
      <c r="E9" s="12" t="s">
        <v>102</v>
      </c>
      <c r="F9" s="13" t="s">
        <v>90</v>
      </c>
      <c r="G9" s="13">
        <v>763</v>
      </c>
      <c r="H9" s="13">
        <v>100</v>
      </c>
      <c r="I9" s="22">
        <f t="shared" si="0"/>
        <v>76300</v>
      </c>
      <c r="J9" s="23" t="s">
        <v>104</v>
      </c>
      <c r="K9" s="23" t="s">
        <v>29</v>
      </c>
    </row>
    <row r="10" ht="48" customHeight="1" spans="1:11">
      <c r="A10" s="11" t="s">
        <v>48</v>
      </c>
      <c r="B10" s="11" t="s">
        <v>103</v>
      </c>
      <c r="C10" s="12" t="s">
        <v>28</v>
      </c>
      <c r="D10" s="12" t="s">
        <v>105</v>
      </c>
      <c r="E10" s="12" t="s">
        <v>106</v>
      </c>
      <c r="F10" s="13" t="s">
        <v>107</v>
      </c>
      <c r="G10" s="13">
        <v>310</v>
      </c>
      <c r="H10" s="13">
        <v>100</v>
      </c>
      <c r="I10" s="22">
        <f t="shared" si="0"/>
        <v>31000</v>
      </c>
      <c r="J10" s="23" t="s">
        <v>104</v>
      </c>
      <c r="K10" s="23" t="s">
        <v>29</v>
      </c>
    </row>
    <row r="11" ht="47.75" customHeight="1" spans="1:11">
      <c r="A11" s="11" t="s">
        <v>53</v>
      </c>
      <c r="B11" s="14" t="s">
        <v>62</v>
      </c>
      <c r="C11" s="15"/>
      <c r="D11" s="15"/>
      <c r="E11" s="15"/>
      <c r="F11" s="16"/>
      <c r="G11" s="17">
        <f>SUM(G5:G10)</f>
        <v>4912</v>
      </c>
      <c r="H11" s="13">
        <v>100</v>
      </c>
      <c r="I11" s="22">
        <f t="shared" si="0"/>
        <v>491200</v>
      </c>
      <c r="J11" s="17"/>
      <c r="K11" s="17"/>
    </row>
  </sheetData>
  <mergeCells count="5">
    <mergeCell ref="A1:C1"/>
    <mergeCell ref="G1:H1"/>
    <mergeCell ref="A2:K2"/>
    <mergeCell ref="A3:K3"/>
    <mergeCell ref="B11:F11"/>
  </mergeCells>
  <conditionalFormatting sqref="D4">
    <cfRule type="expression" dxfId="0" priority="1">
      <formula>AND(COUNTIF($E$4:$E$862,D4)+COUNTIF($E$864:$E$956,D4)+COUNTIF($E$958:$E$1073,D4)+COUNTIF($E$1077:$E$1163,D4)+COUNTIF($E$1165:$E$1171,D4)+COUNTIF($E$1173:$E$1260,D4)+COUNTIF($E$1262:$E$1294,D4)+COUNTIF($E$1296:$E$1389,D4)+COUNTIF($E$1391:$E$1481,D4)+COUNTIF($E$1483:$E$2123,D4)+COUNTIF($E$2136:$E$2139,D4)+COUNTIF($E$2319:$E$2342,D4)+COUNTIF($E$2866:$E$3101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5"/>
  <cols>
    <col min="1" max="1" width="5.38333333333333" style="2" customWidth="1"/>
    <col min="2" max="2" width="9.75" style="2" customWidth="1"/>
    <col min="3" max="3" width="17.25" style="2" customWidth="1"/>
    <col min="4" max="4" width="20.375" style="2" customWidth="1"/>
    <col min="5" max="5" width="24.3666666666667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108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109</v>
      </c>
      <c r="C5" s="12" t="s">
        <v>38</v>
      </c>
      <c r="D5" s="12" t="s">
        <v>110</v>
      </c>
      <c r="E5" s="12" t="s">
        <v>111</v>
      </c>
      <c r="F5" s="13" t="s">
        <v>112</v>
      </c>
      <c r="G5" s="13" t="s">
        <v>113</v>
      </c>
      <c r="H5" s="13" t="s">
        <v>37</v>
      </c>
      <c r="I5" s="22">
        <f>G5*H5</f>
        <v>116500</v>
      </c>
      <c r="J5" s="13" t="s">
        <v>114</v>
      </c>
      <c r="K5" s="13" t="s">
        <v>39</v>
      </c>
    </row>
    <row r="6" ht="47.75" customHeight="1" spans="1:11">
      <c r="A6" s="11" t="s">
        <v>18</v>
      </c>
      <c r="B6" s="14" t="s">
        <v>62</v>
      </c>
      <c r="C6" s="15"/>
      <c r="D6" s="15"/>
      <c r="E6" s="15"/>
      <c r="F6" s="16"/>
      <c r="G6" s="17" t="s">
        <v>113</v>
      </c>
      <c r="H6" s="13" t="s">
        <v>37</v>
      </c>
      <c r="I6" s="22">
        <v>116500</v>
      </c>
      <c r="J6" s="17"/>
      <c r="K6" s="17"/>
    </row>
  </sheetData>
  <mergeCells count="5">
    <mergeCell ref="A1:C1"/>
    <mergeCell ref="G1:H1"/>
    <mergeCell ref="A2:K2"/>
    <mergeCell ref="A3:K3"/>
    <mergeCell ref="B6:F6"/>
  </mergeCells>
  <conditionalFormatting sqref="D4">
    <cfRule type="expression" dxfId="0" priority="1">
      <formula>AND(COUNTIF($E$4:$E$857,D4)+COUNTIF($E$859:$E$951,D4)+COUNTIF($E$953:$E$1068,D4)+COUNTIF($E$1072:$E$1158,D4)+COUNTIF($E$1160:$E$1166,D4)+COUNTIF($E$1168:$E$1255,D4)+COUNTIF($E$1257:$E$1289,D4)+COUNTIF($E$1291:$E$1384,D4)+COUNTIF($E$1386:$E$1476,D4)+COUNTIF($E$1478:$E$2118,D4)+COUNTIF($E$2131:$E$2134,D4)+COUNTIF($E$2314:$E$2337,D4)+COUNTIF($E$2861:$E$3096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7"/>
  <cols>
    <col min="1" max="1" width="5.38333333333333" style="2" customWidth="1"/>
    <col min="2" max="2" width="9.75" style="2" customWidth="1"/>
    <col min="3" max="3" width="17.25" style="2" customWidth="1"/>
    <col min="4" max="4" width="20.375" style="2" customWidth="1"/>
    <col min="5" max="5" width="23.275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115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116</v>
      </c>
      <c r="C5" s="12" t="s">
        <v>43</v>
      </c>
      <c r="D5" s="12" t="s">
        <v>117</v>
      </c>
      <c r="E5" s="12" t="s">
        <v>118</v>
      </c>
      <c r="F5" s="13" t="s">
        <v>119</v>
      </c>
      <c r="G5" s="13">
        <v>983</v>
      </c>
      <c r="H5" s="13">
        <v>100</v>
      </c>
      <c r="I5" s="22">
        <f>G5*H5</f>
        <v>98300</v>
      </c>
      <c r="J5" s="13" t="s">
        <v>120</v>
      </c>
      <c r="K5" s="13" t="s">
        <v>43</v>
      </c>
    </row>
    <row r="6" ht="48" customHeight="1" spans="1:11">
      <c r="A6" s="11" t="s">
        <v>18</v>
      </c>
      <c r="B6" s="11" t="s">
        <v>121</v>
      </c>
      <c r="C6" s="12" t="s">
        <v>44</v>
      </c>
      <c r="D6" s="12" t="s">
        <v>122</v>
      </c>
      <c r="E6" s="12" t="s">
        <v>123</v>
      </c>
      <c r="F6" s="13" t="s">
        <v>124</v>
      </c>
      <c r="G6" s="13">
        <v>983</v>
      </c>
      <c r="H6" s="13">
        <v>100</v>
      </c>
      <c r="I6" s="22">
        <f>G6*H6</f>
        <v>98300</v>
      </c>
      <c r="J6" s="23" t="s">
        <v>125</v>
      </c>
      <c r="K6" s="11" t="s">
        <v>45</v>
      </c>
    </row>
    <row r="7" ht="48" customHeight="1" spans="1:11">
      <c r="A7" s="11" t="s">
        <v>23</v>
      </c>
      <c r="B7" s="11" t="s">
        <v>116</v>
      </c>
      <c r="C7" s="12" t="s">
        <v>46</v>
      </c>
      <c r="D7" s="12" t="s">
        <v>126</v>
      </c>
      <c r="E7" s="12" t="s">
        <v>127</v>
      </c>
      <c r="F7" s="13" t="s">
        <v>128</v>
      </c>
      <c r="G7" s="13">
        <v>1200</v>
      </c>
      <c r="H7" s="13">
        <v>100</v>
      </c>
      <c r="I7" s="22">
        <f>G7*H7</f>
        <v>120000</v>
      </c>
      <c r="J7" s="23" t="s">
        <v>129</v>
      </c>
      <c r="K7" s="23" t="s">
        <v>47</v>
      </c>
    </row>
    <row r="8" ht="47.75" customHeight="1" spans="1:11">
      <c r="A8" s="11" t="s">
        <v>35</v>
      </c>
      <c r="B8" s="14" t="s">
        <v>62</v>
      </c>
      <c r="C8" s="15"/>
      <c r="D8" s="15"/>
      <c r="E8" s="15"/>
      <c r="F8" s="16"/>
      <c r="G8" s="17">
        <f>SUM(G5:G7)</f>
        <v>3166</v>
      </c>
      <c r="H8" s="13">
        <v>100</v>
      </c>
      <c r="I8" s="22">
        <f>SUM(I5:I7)</f>
        <v>316600</v>
      </c>
      <c r="J8" s="17"/>
      <c r="K8" s="17"/>
    </row>
  </sheetData>
  <mergeCells count="5">
    <mergeCell ref="A1:C1"/>
    <mergeCell ref="G1:H1"/>
    <mergeCell ref="A2:K2"/>
    <mergeCell ref="A3:K3"/>
    <mergeCell ref="B8:F8"/>
  </mergeCells>
  <conditionalFormatting sqref="D4">
    <cfRule type="expression" dxfId="0" priority="1">
      <formula>AND(COUNTIF($E$4:$E$859,D4)+COUNTIF($E$861:$E$953,D4)+COUNTIF($E$955:$E$1070,D4)+COUNTIF($E$1074:$E$1160,D4)+COUNTIF($E$1162:$E$1168,D4)+COUNTIF($E$1170:$E$1257,D4)+COUNTIF($E$1259:$E$1291,D4)+COUNTIF($E$1293:$E$1386,D4)+COUNTIF($E$1388:$E$1478,D4)+COUNTIF($E$1480:$E$2120,D4)+COUNTIF($E$2133:$E$2136,D4)+COUNTIF($E$2316:$E$2339,D4)+COUNTIF($E$2863:$E$3098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6"/>
  <cols>
    <col min="1" max="1" width="5.38333333333333" style="2" customWidth="1"/>
    <col min="2" max="2" width="9.75" style="2" customWidth="1"/>
    <col min="3" max="3" width="17.25" style="2" customWidth="1"/>
    <col min="4" max="4" width="20.375" style="2" customWidth="1"/>
    <col min="5" max="5" width="24.2083333333333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130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131</v>
      </c>
      <c r="C5" s="12" t="s">
        <v>50</v>
      </c>
      <c r="D5" s="12" t="s">
        <v>76</v>
      </c>
      <c r="E5" s="12" t="s">
        <v>77</v>
      </c>
      <c r="F5" s="13" t="s">
        <v>78</v>
      </c>
      <c r="G5" s="13">
        <v>616</v>
      </c>
      <c r="H5" s="13">
        <v>100</v>
      </c>
      <c r="I5" s="22">
        <f>G5*H5</f>
        <v>61600</v>
      </c>
      <c r="J5" s="13" t="s">
        <v>79</v>
      </c>
      <c r="K5" s="13" t="s">
        <v>17</v>
      </c>
    </row>
    <row r="6" ht="48" customHeight="1" spans="1:11">
      <c r="A6" s="11" t="s">
        <v>18</v>
      </c>
      <c r="B6" s="11" t="s">
        <v>132</v>
      </c>
      <c r="C6" s="12" t="s">
        <v>51</v>
      </c>
      <c r="D6" s="12" t="s">
        <v>133</v>
      </c>
      <c r="E6" s="12" t="s">
        <v>134</v>
      </c>
      <c r="F6" s="13" t="s">
        <v>135</v>
      </c>
      <c r="G6" s="13">
        <v>487</v>
      </c>
      <c r="H6" s="13">
        <v>100</v>
      </c>
      <c r="I6" s="22">
        <f>G6*H6</f>
        <v>48700</v>
      </c>
      <c r="J6" s="23" t="s">
        <v>136</v>
      </c>
      <c r="K6" s="11" t="s">
        <v>52</v>
      </c>
    </row>
    <row r="7" ht="47.75" customHeight="1" spans="1:11">
      <c r="A7" s="11" t="s">
        <v>23</v>
      </c>
      <c r="B7" s="14" t="s">
        <v>62</v>
      </c>
      <c r="C7" s="15"/>
      <c r="D7" s="15"/>
      <c r="E7" s="15"/>
      <c r="F7" s="16"/>
      <c r="G7" s="17">
        <f>SUM(G5:G6)</f>
        <v>1103</v>
      </c>
      <c r="H7" s="13">
        <v>100</v>
      </c>
      <c r="I7" s="22">
        <f>G7*H7</f>
        <v>110300</v>
      </c>
      <c r="J7" s="17"/>
      <c r="K7" s="17"/>
    </row>
  </sheetData>
  <mergeCells count="5">
    <mergeCell ref="A1:C1"/>
    <mergeCell ref="G1:H1"/>
    <mergeCell ref="A2:K2"/>
    <mergeCell ref="A3:K3"/>
    <mergeCell ref="B7:F7"/>
  </mergeCells>
  <conditionalFormatting sqref="D4">
    <cfRule type="expression" dxfId="0" priority="1">
      <formula>AND(COUNTIF($E$4:$E$858,D4)+COUNTIF($E$860:$E$952,D4)+COUNTIF($E$954:$E$1069,D4)+COUNTIF($E$1073:$E$1159,D4)+COUNTIF($E$1161:$E$1167,D4)+COUNTIF($E$1169:$E$1256,D4)+COUNTIF($E$1258:$E$1290,D4)+COUNTIF($E$1292:$E$1385,D4)+COUNTIF($E$1387:$E$1477,D4)+COUNTIF($E$1479:$E$2119,D4)+COUNTIF($E$2132:$E$2135,D4)+COUNTIF($E$2315:$E$2338,D4)+COUNTIF($E$2862:$E$3097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5"/>
  <cols>
    <col min="1" max="1" width="5.38333333333333" style="2" customWidth="1"/>
    <col min="2" max="2" width="9.75" style="2" customWidth="1"/>
    <col min="3" max="3" width="17.25" style="2" customWidth="1"/>
    <col min="4" max="4" width="20.375" style="2" customWidth="1"/>
    <col min="5" max="5" width="23.275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137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138</v>
      </c>
      <c r="C5" s="12" t="s">
        <v>55</v>
      </c>
      <c r="D5" s="12" t="s">
        <v>139</v>
      </c>
      <c r="E5" s="12" t="s">
        <v>140</v>
      </c>
      <c r="F5" s="13" t="s">
        <v>141</v>
      </c>
      <c r="G5" s="13">
        <v>852</v>
      </c>
      <c r="H5" s="13">
        <v>100</v>
      </c>
      <c r="I5" s="22">
        <f>G5*H5</f>
        <v>85200</v>
      </c>
      <c r="J5" s="13" t="s">
        <v>142</v>
      </c>
      <c r="K5" s="13" t="s">
        <v>56</v>
      </c>
    </row>
    <row r="6" ht="47.75" customHeight="1" spans="1:11">
      <c r="A6" s="11" t="s">
        <v>18</v>
      </c>
      <c r="B6" s="14" t="s">
        <v>62</v>
      </c>
      <c r="C6" s="15"/>
      <c r="D6" s="15"/>
      <c r="E6" s="15"/>
      <c r="F6" s="16"/>
      <c r="G6" s="17">
        <v>852</v>
      </c>
      <c r="H6" s="13">
        <v>100</v>
      </c>
      <c r="I6" s="22">
        <v>85200</v>
      </c>
      <c r="J6" s="17"/>
      <c r="K6" s="17"/>
    </row>
  </sheetData>
  <mergeCells count="5">
    <mergeCell ref="A1:C1"/>
    <mergeCell ref="G1:H1"/>
    <mergeCell ref="A2:K2"/>
    <mergeCell ref="A3:K3"/>
    <mergeCell ref="B6:F6"/>
  </mergeCells>
  <conditionalFormatting sqref="D4">
    <cfRule type="expression" dxfId="0" priority="1">
      <formula>AND(COUNTIF($E$4:$E$857,D4)+COUNTIF($E$859:$E$951,D4)+COUNTIF($E$953:$E$1068,D4)+COUNTIF($E$1072:$E$1158,D4)+COUNTIF($E$1160:$E$1166,D4)+COUNTIF($E$1168:$E$1255,D4)+COUNTIF($E$1257:$E$1289,D4)+COUNTIF($E$1291:$E$1384,D4)+COUNTIF($E$1386:$E$1476,D4)+COUNTIF($E$1478:$E$2118,D4)+COUNTIF($E$2131:$E$2134,D4)+COUNTIF($E$2314:$E$2337,D4)+COUNTIF($E$2861:$E$3096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zoomScale="80" zoomScaleNormal="80" workbookViewId="0">
      <pane ySplit="4" topLeftCell="A5" activePane="bottomLeft" state="frozen"/>
      <selection/>
      <selection pane="bottomLeft" activeCell="F1" sqref="F$1:G$1048576"/>
    </sheetView>
  </sheetViews>
  <sheetFormatPr defaultColWidth="9" defaultRowHeight="13.5" outlineLevelRow="5"/>
  <cols>
    <col min="1" max="1" width="5.38333333333333" style="2" customWidth="1"/>
    <col min="2" max="2" width="9.75" style="2" customWidth="1"/>
    <col min="3" max="3" width="17.25" style="2" customWidth="1"/>
    <col min="4" max="4" width="20.375" style="2" customWidth="1"/>
    <col min="5" max="5" width="23.275" style="2" customWidth="1"/>
    <col min="6" max="6" width="12.875" style="2" customWidth="1"/>
    <col min="7" max="7" width="10.5" style="2" customWidth="1"/>
    <col min="8" max="8" width="10.25" style="2" customWidth="1"/>
    <col min="9" max="9" width="10.125" style="3" customWidth="1"/>
    <col min="10" max="10" width="16.75" style="2" customWidth="1"/>
    <col min="11" max="11" width="9.5" style="2" customWidth="1"/>
    <col min="12" max="12" width="12.25" style="2" customWidth="1"/>
    <col min="13" max="16384" width="9" style="2"/>
  </cols>
  <sheetData>
    <row r="1" ht="20.25" customHeight="1" spans="1:9">
      <c r="A1" s="4" t="s">
        <v>0</v>
      </c>
      <c r="B1" s="4"/>
      <c r="C1" s="4"/>
      <c r="D1" s="5"/>
      <c r="E1" s="5"/>
      <c r="F1" s="5"/>
      <c r="G1" s="5"/>
      <c r="H1" s="5"/>
      <c r="I1" s="18"/>
    </row>
    <row r="2" ht="28.5" customHeight="1" spans="1:11">
      <c r="A2" s="6" t="s">
        <v>143</v>
      </c>
      <c r="B2" s="6"/>
      <c r="C2" s="6"/>
      <c r="D2" s="6"/>
      <c r="E2" s="6"/>
      <c r="F2" s="6"/>
      <c r="G2" s="6"/>
      <c r="H2" s="6"/>
      <c r="I2" s="19"/>
      <c r="J2" s="6"/>
      <c r="K2" s="6"/>
    </row>
    <row r="3" s="1" customFormat="1" ht="33" customHeight="1" spans="1:11">
      <c r="A3" s="7" t="s">
        <v>2</v>
      </c>
      <c r="B3" s="7"/>
      <c r="C3" s="8"/>
      <c r="D3" s="8"/>
      <c r="E3" s="8"/>
      <c r="F3" s="8"/>
      <c r="G3" s="8"/>
      <c r="H3" s="8"/>
      <c r="I3" s="20"/>
      <c r="J3" s="8"/>
      <c r="K3" s="8"/>
    </row>
    <row r="4" ht="45" customHeight="1" spans="1:11">
      <c r="A4" s="9" t="s">
        <v>3</v>
      </c>
      <c r="B4" s="9" t="s">
        <v>64</v>
      </c>
      <c r="C4" s="9" t="s">
        <v>65</v>
      </c>
      <c r="D4" s="9" t="s">
        <v>66</v>
      </c>
      <c r="E4" s="9" t="s">
        <v>67</v>
      </c>
      <c r="F4" s="9" t="s">
        <v>68</v>
      </c>
      <c r="G4" s="10" t="s">
        <v>5</v>
      </c>
      <c r="H4" s="10" t="s">
        <v>6</v>
      </c>
      <c r="I4" s="21" t="s">
        <v>7</v>
      </c>
      <c r="J4" s="9" t="s">
        <v>69</v>
      </c>
      <c r="K4" s="9" t="s">
        <v>10</v>
      </c>
    </row>
    <row r="5" ht="48" customHeight="1" spans="1:11">
      <c r="A5" s="11" t="s">
        <v>11</v>
      </c>
      <c r="B5" s="11" t="s">
        <v>144</v>
      </c>
      <c r="C5" s="12" t="s">
        <v>59</v>
      </c>
      <c r="D5" s="12" t="s">
        <v>145</v>
      </c>
      <c r="E5" s="12" t="s">
        <v>146</v>
      </c>
      <c r="F5" s="13" t="s">
        <v>147</v>
      </c>
      <c r="G5" s="13">
        <v>543</v>
      </c>
      <c r="H5" s="13">
        <v>100</v>
      </c>
      <c r="I5" s="22">
        <f>G5*H5</f>
        <v>54300</v>
      </c>
      <c r="J5" s="13" t="s">
        <v>148</v>
      </c>
      <c r="K5" s="13" t="s">
        <v>60</v>
      </c>
    </row>
    <row r="6" ht="47.75" customHeight="1" spans="1:11">
      <c r="A6" s="11" t="s">
        <v>18</v>
      </c>
      <c r="B6" s="14" t="s">
        <v>62</v>
      </c>
      <c r="C6" s="15"/>
      <c r="D6" s="15"/>
      <c r="E6" s="15"/>
      <c r="F6" s="16"/>
      <c r="G6" s="17">
        <v>543</v>
      </c>
      <c r="H6" s="13">
        <v>100</v>
      </c>
      <c r="I6" s="22">
        <v>54300</v>
      </c>
      <c r="J6" s="17"/>
      <c r="K6" s="17"/>
    </row>
  </sheetData>
  <mergeCells count="5">
    <mergeCell ref="A1:C1"/>
    <mergeCell ref="G1:H1"/>
    <mergeCell ref="A2:K2"/>
    <mergeCell ref="A3:K3"/>
    <mergeCell ref="B6:F6"/>
  </mergeCells>
  <conditionalFormatting sqref="D4">
    <cfRule type="expression" dxfId="0" priority="1">
      <formula>AND(COUNTIF($E$4:$E$857,D4)+COUNTIF($E$859:$E$951,D4)+COUNTIF($E$953:$E$1068,D4)+COUNTIF($E$1072:$E$1158,D4)+COUNTIF($E$1160:$E$1166,D4)+COUNTIF($E$1168:$E$1255,D4)+COUNTIF($E$1257:$E$1289,D4)+COUNTIF($E$1291:$E$1384,D4)+COUNTIF($E$1386:$E$1476,D4)+COUNTIF($E$1478:$E$2118,D4)+COUNTIF($E$2131:$E$2134,D4)+COUNTIF($E$2314:$E$2337,D4)+COUNTIF($E$2861:$E$3096,D4)&gt;1,NOT(ISBLANK(D4)))</formula>
    </cfRule>
  </conditionalFormatting>
  <printOptions horizontalCentered="1"/>
  <pageMargins left="0.306944444444444" right="0.306944444444444" top="0.751388888888889" bottom="0.35763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海城镇</vt:lpstr>
      <vt:lpstr>关桥乡</vt:lpstr>
      <vt:lpstr>贾塘乡</vt:lpstr>
      <vt:lpstr>史店乡</vt:lpstr>
      <vt:lpstr>郑旗乡</vt:lpstr>
      <vt:lpstr>曹洼乡</vt:lpstr>
      <vt:lpstr>树台乡</vt:lpstr>
      <vt:lpstr>关庄乡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会飞的鱼</cp:lastModifiedBy>
  <dcterms:created xsi:type="dcterms:W3CDTF">2022-05-16T06:46:00Z</dcterms:created>
  <dcterms:modified xsi:type="dcterms:W3CDTF">2025-10-31T06:44:15Z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A5C5184EC3CE4F78BD277CB59B6760D3_13</vt:lpwstr>
  </property>
  <property fmtid="{D5CDD505-2E9C-101B-9397-08002B2CF9AE}" pid="3" name="KSOProductBuildVer">
    <vt:lpwstr>2052-12.1.0.23125</vt:lpwstr>
  </property>
</Properties>
</file>