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申报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<sst xmlns="http://schemas.openxmlformats.org/spreadsheetml/2006/main" count="74" uniqueCount="65">
  <si>
    <t xml:space="preserve">项目绩效目标自评表 </t>
  </si>
  <si>
    <t>（2024年度）</t>
  </si>
  <si>
    <t>项目名称</t>
  </si>
  <si>
    <t>2024年乡村公益性岗位项目</t>
  </si>
  <si>
    <t>自治区主管部门</t>
  </si>
  <si>
    <t>自治区农业农村厅</t>
  </si>
  <si>
    <t>实施单位</t>
  </si>
  <si>
    <t>海原县农业农村局</t>
  </si>
  <si>
    <t>资金
情况
（万元）</t>
  </si>
  <si>
    <t>预算安排</t>
  </si>
  <si>
    <t>实际执行</t>
  </si>
  <si>
    <t>分值</t>
  </si>
  <si>
    <t>执行率</t>
  </si>
  <si>
    <t>得分</t>
  </si>
  <si>
    <t>年度金额：</t>
  </si>
  <si>
    <t>其中：中央衔接资金</t>
  </si>
  <si>
    <t>　　 自治区衔接资金</t>
  </si>
  <si>
    <t>其他整合资金</t>
  </si>
  <si>
    <t>市县配套资金</t>
  </si>
  <si>
    <t>其他行业资金</t>
  </si>
  <si>
    <t>年度
总体
目标</t>
  </si>
  <si>
    <t>年初设定目标</t>
  </si>
  <si>
    <t>年度目标完成情况</t>
  </si>
  <si>
    <t>1:为2810名无法外出务工人员解决就业问题，共计补助资金2697.6万元。
2:以实现公共利益和安置脱贫低收入家庭劳动力为主要目的，以帮扶无法实现转移就业的“十三五”移民家庭及脱贫低收入家庭劳动力就近就地就业。</t>
  </si>
  <si>
    <t>为2810名无法外出务工人员提高劳动岗位，并按照规定工资标准支付劳动报酬，帮助安置对象实现就业、增加收入，维护社会稳定。</t>
  </si>
  <si>
    <t>绩
效
指
标</t>
  </si>
  <si>
    <t>一级             指标</t>
  </si>
  <si>
    <t>二级           指标</t>
  </si>
  <si>
    <t>三级指标</t>
  </si>
  <si>
    <t>目标值</t>
  </si>
  <si>
    <t>完成值</t>
  </si>
  <si>
    <t>偏差原因        及改进措施</t>
  </si>
  <si>
    <t>产出          指标</t>
  </si>
  <si>
    <t>数量       指标</t>
  </si>
  <si>
    <t>享受公益性岗位补助人数</t>
  </si>
  <si>
    <t>≧2810</t>
  </si>
  <si>
    <t>质量       指标</t>
  </si>
  <si>
    <t>补助发放对象准确率</t>
  </si>
  <si>
    <t>补助对象信息公示率</t>
  </si>
  <si>
    <t>时效         指标</t>
  </si>
  <si>
    <t>补助资金发放及时率</t>
  </si>
  <si>
    <t>补助资金拨付及时率</t>
  </si>
  <si>
    <t>成本      指标</t>
  </si>
  <si>
    <t>人均补助标准（元/人/月）</t>
  </si>
  <si>
    <t>效益        指标</t>
  </si>
  <si>
    <t>经济效益指标</t>
  </si>
  <si>
    <t>享受公岗补助人员家庭经济收入增加额（万元）</t>
  </si>
  <si>
    <t>≧2697.6 万元</t>
  </si>
  <si>
    <t>社会        效益
指标</t>
  </si>
  <si>
    <t>无法外出务工人员就业问题</t>
  </si>
  <si>
    <t>有效解决</t>
  </si>
  <si>
    <t>低收入家庭基本生活</t>
  </si>
  <si>
    <t>有效保障</t>
  </si>
  <si>
    <t>就近就地就业帮扶政策</t>
  </si>
  <si>
    <t>得到落实</t>
  </si>
  <si>
    <t>对农村社会维稳作用</t>
  </si>
  <si>
    <t>有效发挥</t>
  </si>
  <si>
    <t>可持续影响指标</t>
  </si>
  <si>
    <t>困难群众获得感和内生动力</t>
  </si>
  <si>
    <t>不断增强</t>
  </si>
  <si>
    <t>满意度  指标</t>
  </si>
  <si>
    <t>公岗人员满意度</t>
  </si>
  <si>
    <t>≥95%</t>
  </si>
  <si>
    <t>公岗人员家庭满意度</t>
  </si>
  <si>
    <t>总分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</si>
</sst>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color indexed="8"/>
      <name val="宋体"/>
      <charset val="134"/>
      <scheme val="minor"/>
    </font>
    <font>
      <sz val="10"/>
      <color indexed="8"/>
      <name val="仿宋"/>
      <charset val="134"/>
    </font>
    <font>
      <sz val="11"/>
      <color indexed="8"/>
      <name val="仿宋"/>
      <charset val="134"/>
    </font>
    <font>
      <b/>
      <sz val="18"/>
      <name val="方正公文黑体"/>
      <charset val="134"/>
    </font>
    <font>
      <sz val="12"/>
      <name val="仿宋"/>
      <charset val="134"/>
    </font>
    <font>
      <sz val="10"/>
      <name val="仿宋"/>
      <charset val="134"/>
    </font>
    <font>
      <b/>
      <sz val="10"/>
      <name val="仿宋"/>
      <charset val="134"/>
    </font>
    <font>
      <b/>
      <sz val="9"/>
      <name val="仿宋"/>
      <charset val="134"/>
    </font>
    <font>
      <sz val="9"/>
      <name val="仿宋"/>
      <charset val="134"/>
    </font>
    <font>
      <b/>
      <sz val="9"/>
      <color theme="1"/>
      <name val="仿宋"/>
      <charset val="134"/>
    </font>
    <font>
      <b/>
      <sz val="10"/>
      <color theme="1"/>
      <name val="仿宋"/>
      <charset val="134"/>
    </font>
    <font>
      <sz val="9"/>
      <color theme="1"/>
      <name val="仿宋"/>
      <charset val="134"/>
    </font>
    <font>
      <b/>
      <sz val="10"/>
      <color indexed="8"/>
      <name val="仿宋"/>
      <charset val="134"/>
    </font>
    <font>
      <b/>
      <sz val="9"/>
      <color indexed="8"/>
      <name val="仿宋"/>
      <charset val="134"/>
    </font>
    <font>
      <sz val="10"/>
      <color indexed="8"/>
      <name val="方正大黑体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6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49" applyFont="1" applyAlignment="1">
      <alignment horizontal="center" vertical="center" wrapText="1"/>
    </xf>
    <xf numFmtId="0" fontId="4" fillId="0" borderId="0" xfId="49" applyFont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 wrapText="1"/>
    </xf>
    <xf numFmtId="0" fontId="6" fillId="0" borderId="3" xfId="49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6" fillId="0" borderId="4" xfId="49" applyFont="1" applyBorder="1" applyAlignment="1">
      <alignment horizontal="center" vertical="center" wrapText="1"/>
    </xf>
    <xf numFmtId="0" fontId="6" fillId="0" borderId="2" xfId="49" applyFont="1" applyBorder="1" applyAlignment="1">
      <alignment vertical="center" wrapText="1"/>
    </xf>
    <xf numFmtId="0" fontId="5" fillId="0" borderId="3" xfId="49" applyFont="1" applyBorder="1" applyAlignment="1">
      <alignment horizontal="left" vertical="center" wrapText="1"/>
    </xf>
    <xf numFmtId="43" fontId="7" fillId="0" borderId="3" xfId="1" applyNumberFormat="1" applyFont="1" applyBorder="1" applyAlignment="1">
      <alignment horizontal="center" vertical="center"/>
    </xf>
    <xf numFmtId="0" fontId="8" fillId="0" borderId="3" xfId="49" applyFont="1" applyBorder="1" applyAlignment="1">
      <alignment horizontal="right" vertical="center" wrapText="1"/>
    </xf>
    <xf numFmtId="43" fontId="8" fillId="0" borderId="3" xfId="1" applyNumberFormat="1" applyFont="1" applyBorder="1" applyAlignment="1">
      <alignment horizontal="center" vertical="center" wrapText="1"/>
    </xf>
    <xf numFmtId="0" fontId="8" fillId="0" borderId="3" xfId="49" applyFont="1" applyBorder="1" applyAlignment="1">
      <alignment horizontal="left" vertical="center"/>
    </xf>
    <xf numFmtId="43" fontId="8" fillId="0" borderId="3" xfId="1" applyNumberFormat="1" applyFont="1" applyBorder="1" applyAlignment="1">
      <alignment horizontal="center" vertical="center"/>
    </xf>
    <xf numFmtId="0" fontId="8" fillId="0" borderId="3" xfId="49" applyFont="1" applyBorder="1" applyAlignment="1">
      <alignment horizontal="right" vertical="center"/>
    </xf>
    <xf numFmtId="43" fontId="8" fillId="0" borderId="3" xfId="1" applyNumberFormat="1" applyFont="1" applyBorder="1" applyAlignment="1" applyProtection="1">
      <alignment horizontal="center" vertical="center" wrapText="1"/>
      <protection locked="0"/>
    </xf>
    <xf numFmtId="43" fontId="8" fillId="0" borderId="3" xfId="49" applyNumberFormat="1" applyFont="1" applyBorder="1" applyAlignment="1">
      <alignment horizontal="center" vertical="center" wrapText="1"/>
    </xf>
    <xf numFmtId="43" fontId="8" fillId="0" borderId="1" xfId="1" applyNumberFormat="1" applyFont="1" applyBorder="1" applyAlignment="1">
      <alignment horizontal="center" vertical="center" wrapText="1"/>
    </xf>
    <xf numFmtId="0" fontId="7" fillId="0" borderId="3" xfId="49" applyFont="1" applyBorder="1" applyAlignment="1">
      <alignment horizontal="center" vertical="center" wrapText="1"/>
    </xf>
    <xf numFmtId="43" fontId="7" fillId="0" borderId="3" xfId="1" applyFont="1" applyBorder="1" applyAlignment="1">
      <alignment horizontal="center" vertical="center" wrapText="1"/>
    </xf>
    <xf numFmtId="0" fontId="8" fillId="0" borderId="3" xfId="49" applyFont="1" applyBorder="1" applyAlignment="1">
      <alignment horizontal="left" vertical="center" wrapText="1"/>
    </xf>
    <xf numFmtId="0" fontId="6" fillId="0" borderId="5" xfId="49" applyFont="1" applyBorder="1" applyAlignment="1">
      <alignment horizontal="center" vertical="center" wrapText="1"/>
    </xf>
    <xf numFmtId="0" fontId="9" fillId="0" borderId="3" xfId="49" applyFont="1" applyBorder="1" applyAlignment="1">
      <alignment horizontal="center" vertical="center" wrapText="1"/>
    </xf>
    <xf numFmtId="0" fontId="6" fillId="0" borderId="6" xfId="49" applyFont="1" applyBorder="1" applyAlignment="1">
      <alignment horizontal="center" vertical="center" wrapText="1"/>
    </xf>
    <xf numFmtId="0" fontId="10" fillId="0" borderId="3" xfId="49" applyFont="1" applyBorder="1" applyAlignment="1">
      <alignment horizontal="center" vertical="center" wrapText="1"/>
    </xf>
    <xf numFmtId="0" fontId="10" fillId="0" borderId="5" xfId="49" applyFont="1" applyBorder="1" applyAlignment="1">
      <alignment horizontal="center" vertical="center" wrapText="1"/>
    </xf>
    <xf numFmtId="0" fontId="11" fillId="0" borderId="3" xfId="49" applyFont="1" applyBorder="1" applyAlignment="1" applyProtection="1">
      <alignment horizontal="left" vertical="center" wrapText="1"/>
      <protection locked="0"/>
    </xf>
    <xf numFmtId="0" fontId="8" fillId="0" borderId="3" xfId="49" applyFont="1" applyBorder="1" applyAlignment="1" applyProtection="1">
      <alignment horizontal="left" vertical="center" wrapText="1"/>
      <protection locked="0"/>
    </xf>
    <xf numFmtId="0" fontId="11" fillId="0" borderId="3" xfId="49" applyFont="1" applyBorder="1" applyAlignment="1">
      <alignment horizontal="center" vertical="center" wrapText="1"/>
    </xf>
    <xf numFmtId="0" fontId="11" fillId="0" borderId="3" xfId="49" applyFont="1" applyBorder="1" applyAlignment="1">
      <alignment horizontal="left" vertical="center" wrapText="1"/>
    </xf>
    <xf numFmtId="0" fontId="5" fillId="0" borderId="3" xfId="49" applyFont="1" applyBorder="1" applyAlignment="1" applyProtection="1">
      <alignment horizontal="center" vertical="center" wrapText="1"/>
      <protection locked="0"/>
    </xf>
    <xf numFmtId="9" fontId="11" fillId="0" borderId="3" xfId="49" applyNumberFormat="1" applyFont="1" applyBorder="1" applyAlignment="1">
      <alignment horizontal="center" vertical="center" wrapText="1"/>
    </xf>
    <xf numFmtId="0" fontId="10" fillId="0" borderId="6" xfId="49" applyFont="1" applyBorder="1" applyAlignment="1">
      <alignment horizontal="center" vertical="center" wrapText="1"/>
    </xf>
    <xf numFmtId="0" fontId="8" fillId="0" borderId="7" xfId="49" applyFont="1" applyFill="1" applyBorder="1" applyAlignment="1">
      <alignment horizontal="left" vertical="center" wrapText="1"/>
    </xf>
    <xf numFmtId="0" fontId="8" fillId="0" borderId="3" xfId="49" applyFont="1" applyFill="1" applyBorder="1" applyAlignment="1">
      <alignment horizontal="left" vertical="center" wrapText="1"/>
    </xf>
    <xf numFmtId="9" fontId="8" fillId="0" borderId="3" xfId="49" applyNumberFormat="1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49" fontId="8" fillId="2" borderId="3" xfId="49" applyNumberFormat="1" applyFont="1" applyFill="1" applyBorder="1" applyAlignment="1">
      <alignment horizontal="center" vertical="center" wrapText="1"/>
    </xf>
    <xf numFmtId="0" fontId="6" fillId="0" borderId="7" xfId="49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0" fontId="7" fillId="0" borderId="4" xfId="1" applyNumberFormat="1" applyFont="1" applyBorder="1" applyAlignment="1">
      <alignment horizontal="center" vertical="center"/>
    </xf>
    <xf numFmtId="176" fontId="13" fillId="0" borderId="3" xfId="0" applyNumberFormat="1" applyFont="1" applyBorder="1" applyAlignment="1">
      <alignment horizontal="center" vertical="center"/>
    </xf>
    <xf numFmtId="43" fontId="8" fillId="0" borderId="3" xfId="1" applyFont="1" applyBorder="1" applyAlignment="1">
      <alignment horizontal="center" vertical="center" wrapText="1"/>
    </xf>
    <xf numFmtId="10" fontId="8" fillId="0" borderId="4" xfId="1" applyNumberFormat="1" applyFont="1" applyBorder="1" applyAlignment="1">
      <alignment horizontal="center" vertical="center"/>
    </xf>
    <xf numFmtId="43" fontId="8" fillId="0" borderId="3" xfId="1" applyFont="1" applyBorder="1" applyAlignment="1">
      <alignment vertical="center" wrapText="1"/>
    </xf>
    <xf numFmtId="9" fontId="8" fillId="0" borderId="4" xfId="1" applyNumberFormat="1" applyFont="1" applyBorder="1" applyAlignment="1">
      <alignment horizontal="center" vertical="center"/>
    </xf>
    <xf numFmtId="0" fontId="14" fillId="0" borderId="0" xfId="0" applyFont="1">
      <alignment vertical="center"/>
    </xf>
    <xf numFmtId="43" fontId="8" fillId="0" borderId="3" xfId="1" applyFont="1" applyBorder="1" applyAlignment="1" applyProtection="1">
      <alignment horizontal="center" vertical="center" wrapText="1"/>
      <protection locked="0"/>
    </xf>
    <xf numFmtId="43" fontId="8" fillId="0" borderId="3" xfId="1" applyFont="1" applyBorder="1" applyAlignment="1" applyProtection="1">
      <alignment vertical="center" wrapText="1"/>
      <protection locked="0"/>
    </xf>
    <xf numFmtId="43" fontId="8" fillId="0" borderId="2" xfId="1" applyFont="1" applyBorder="1" applyAlignment="1">
      <alignment vertical="center" wrapText="1"/>
    </xf>
    <xf numFmtId="0" fontId="1" fillId="0" borderId="3" xfId="0" applyFont="1" applyBorder="1">
      <alignment vertical="center"/>
    </xf>
    <xf numFmtId="9" fontId="8" fillId="0" borderId="3" xfId="49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tabSelected="1" topLeftCell="A2" workbookViewId="0">
      <selection activeCell="G18" sqref="G18"/>
    </sheetView>
  </sheetViews>
  <sheetFormatPr defaultColWidth="9" defaultRowHeight="13.5"/>
  <cols>
    <col min="1" max="1" width="9.33333333333333" style="2" customWidth="1"/>
    <col min="2" max="2" width="8.89166666666667" style="2" customWidth="1"/>
    <col min="3" max="3" width="8.44166666666667" style="2" customWidth="1"/>
    <col min="4" max="4" width="10.6666666666667" style="2" customWidth="1"/>
    <col min="5" max="5" width="8.44166666666667" style="2" customWidth="1"/>
    <col min="6" max="6" width="5.33333333333333" style="2" customWidth="1"/>
    <col min="7" max="7" width="7.89166666666667" style="2" customWidth="1"/>
    <col min="8" max="9" width="9.775" style="2" customWidth="1"/>
    <col min="10" max="10" width="7.775" style="2" customWidth="1"/>
    <col min="11" max="11" width="12.6666666666667" style="2" customWidth="1"/>
    <col min="12" max="16384" width="9" style="2"/>
  </cols>
  <sheetData>
    <row r="1" ht="28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19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24" customHeight="1" spans="1:11">
      <c r="A3" s="5" t="s">
        <v>2</v>
      </c>
      <c r="B3" s="6"/>
      <c r="C3" s="7" t="s">
        <v>3</v>
      </c>
      <c r="D3" s="7"/>
      <c r="E3" s="7"/>
      <c r="F3" s="7"/>
      <c r="G3" s="7"/>
      <c r="H3" s="7"/>
      <c r="I3" s="7"/>
      <c r="J3" s="7"/>
      <c r="K3" s="7"/>
    </row>
    <row r="4" s="1" customFormat="1" ht="24" customHeight="1" spans="1:11">
      <c r="A4" s="5" t="s">
        <v>4</v>
      </c>
      <c r="B4" s="6"/>
      <c r="C4" s="7" t="s">
        <v>5</v>
      </c>
      <c r="D4" s="7"/>
      <c r="E4" s="7"/>
      <c r="F4" s="7" t="s">
        <v>6</v>
      </c>
      <c r="G4" s="7"/>
      <c r="H4" s="7"/>
      <c r="I4" s="7" t="s">
        <v>7</v>
      </c>
      <c r="J4" s="7"/>
      <c r="K4" s="7"/>
    </row>
    <row r="5" s="1" customFormat="1" ht="24" customHeight="1" spans="1:11">
      <c r="A5" s="7" t="s">
        <v>8</v>
      </c>
      <c r="B5" s="7"/>
      <c r="C5" s="7"/>
      <c r="D5" s="8" t="s">
        <v>9</v>
      </c>
      <c r="E5" s="8"/>
      <c r="F5" s="9" t="s">
        <v>10</v>
      </c>
      <c r="G5" s="10"/>
      <c r="H5" s="11"/>
      <c r="I5" s="45" t="s">
        <v>11</v>
      </c>
      <c r="J5" s="10" t="s">
        <v>12</v>
      </c>
      <c r="K5" s="8" t="s">
        <v>13</v>
      </c>
    </row>
    <row r="6" s="1" customFormat="1" ht="24" customHeight="1" spans="1:11">
      <c r="A6" s="7"/>
      <c r="B6" s="12" t="s">
        <v>14</v>
      </c>
      <c r="C6" s="12"/>
      <c r="D6" s="13">
        <f>D7+D8+D9+D10+D11</f>
        <v>2700</v>
      </c>
      <c r="E6" s="13"/>
      <c r="F6" s="13">
        <f>F7+F8+F9+F10</f>
        <v>2697.6</v>
      </c>
      <c r="G6" s="13"/>
      <c r="H6" s="13"/>
      <c r="I6" s="46">
        <v>10</v>
      </c>
      <c r="J6" s="48">
        <f>F6/D6</f>
        <v>0.999111111111111</v>
      </c>
      <c r="K6" s="49">
        <f>J6*I6</f>
        <v>9.99111111111111</v>
      </c>
    </row>
    <row r="7" s="1" customFormat="1" ht="24" customHeight="1" spans="1:11">
      <c r="A7" s="7"/>
      <c r="B7" s="14" t="s">
        <v>15</v>
      </c>
      <c r="C7" s="14"/>
      <c r="D7" s="15">
        <v>1500</v>
      </c>
      <c r="E7" s="15"/>
      <c r="F7" s="15">
        <v>1500</v>
      </c>
      <c r="G7" s="15"/>
      <c r="H7" s="15"/>
      <c r="I7" s="50"/>
      <c r="J7" s="51">
        <f>F7/D7</f>
        <v>1</v>
      </c>
      <c r="K7" s="52"/>
    </row>
    <row r="8" s="1" customFormat="1" ht="24" customHeight="1" spans="1:11">
      <c r="A8" s="7"/>
      <c r="B8" s="16" t="s">
        <v>16</v>
      </c>
      <c r="C8" s="16"/>
      <c r="D8" s="15">
        <v>1200</v>
      </c>
      <c r="E8" s="15"/>
      <c r="F8" s="17">
        <v>1197.6</v>
      </c>
      <c r="G8" s="17"/>
      <c r="H8" s="17"/>
      <c r="I8" s="50"/>
      <c r="J8" s="51">
        <f>F8/D8</f>
        <v>0.998</v>
      </c>
      <c r="K8" s="52"/>
    </row>
    <row r="9" s="1" customFormat="1" ht="24" customHeight="1" spans="1:14">
      <c r="A9" s="7"/>
      <c r="B9" s="14" t="s">
        <v>17</v>
      </c>
      <c r="C9" s="14"/>
      <c r="D9" s="15"/>
      <c r="E9" s="15"/>
      <c r="F9" s="15"/>
      <c r="G9" s="15"/>
      <c r="H9" s="15"/>
      <c r="I9" s="50"/>
      <c r="J9" s="53"/>
      <c r="K9" s="52"/>
      <c r="N9" s="54"/>
    </row>
    <row r="10" s="1" customFormat="1" ht="24" customHeight="1" spans="1:11">
      <c r="A10" s="7"/>
      <c r="B10" s="18" t="s">
        <v>18</v>
      </c>
      <c r="C10" s="18"/>
      <c r="D10" s="19"/>
      <c r="E10" s="19"/>
      <c r="F10" s="19"/>
      <c r="G10" s="19"/>
      <c r="H10" s="19"/>
      <c r="I10" s="55"/>
      <c r="J10" s="51"/>
      <c r="K10" s="56"/>
    </row>
    <row r="11" s="1" customFormat="1" ht="24" customHeight="1" spans="1:11">
      <c r="A11" s="7"/>
      <c r="B11" s="14" t="s">
        <v>19</v>
      </c>
      <c r="C11" s="14"/>
      <c r="D11" s="20"/>
      <c r="E11" s="20"/>
      <c r="F11" s="15"/>
      <c r="G11" s="15"/>
      <c r="H11" s="21"/>
      <c r="I11" s="52"/>
      <c r="J11" s="57"/>
      <c r="K11" s="52"/>
    </row>
    <row r="12" s="1" customFormat="1" ht="21.5" customHeight="1" spans="1:11">
      <c r="A12" s="7" t="s">
        <v>20</v>
      </c>
      <c r="B12" s="22" t="s">
        <v>21</v>
      </c>
      <c r="C12" s="22"/>
      <c r="D12" s="22"/>
      <c r="E12" s="22"/>
      <c r="F12" s="22"/>
      <c r="G12" s="22"/>
      <c r="H12" s="23" t="s">
        <v>22</v>
      </c>
      <c r="I12" s="23"/>
      <c r="J12" s="23"/>
      <c r="K12" s="23"/>
    </row>
    <row r="13" s="1" customFormat="1" ht="61" customHeight="1" spans="1:11">
      <c r="A13" s="7"/>
      <c r="B13" s="24" t="s">
        <v>23</v>
      </c>
      <c r="C13" s="24"/>
      <c r="D13" s="24"/>
      <c r="E13" s="24"/>
      <c r="F13" s="24"/>
      <c r="G13" s="24"/>
      <c r="H13" s="24" t="s">
        <v>24</v>
      </c>
      <c r="I13" s="24"/>
      <c r="J13" s="24"/>
      <c r="K13" s="24"/>
    </row>
    <row r="14" s="1" customFormat="1" ht="27" customHeight="1" spans="1:11">
      <c r="A14" s="25" t="s">
        <v>25</v>
      </c>
      <c r="B14" s="26" t="s">
        <v>26</v>
      </c>
      <c r="C14" s="26" t="s">
        <v>27</v>
      </c>
      <c r="D14" s="26" t="s">
        <v>28</v>
      </c>
      <c r="E14" s="26"/>
      <c r="F14" s="26"/>
      <c r="G14" s="26" t="s">
        <v>11</v>
      </c>
      <c r="H14" s="26" t="s">
        <v>29</v>
      </c>
      <c r="I14" s="26" t="s">
        <v>30</v>
      </c>
      <c r="J14" s="26" t="s">
        <v>13</v>
      </c>
      <c r="K14" s="26" t="s">
        <v>31</v>
      </c>
    </row>
    <row r="15" s="1" customFormat="1" ht="29" customHeight="1" spans="1:11">
      <c r="A15" s="27"/>
      <c r="B15" s="28" t="s">
        <v>32</v>
      </c>
      <c r="C15" s="29" t="s">
        <v>33</v>
      </c>
      <c r="D15" s="30" t="s">
        <v>34</v>
      </c>
      <c r="E15" s="30"/>
      <c r="F15" s="31"/>
      <c r="G15" s="7">
        <v>10</v>
      </c>
      <c r="H15" s="32" t="s">
        <v>35</v>
      </c>
      <c r="I15" s="32">
        <v>2810</v>
      </c>
      <c r="J15" s="7">
        <v>10</v>
      </c>
      <c r="K15" s="58"/>
    </row>
    <row r="16" s="1" customFormat="1" ht="25" customHeight="1" spans="1:11">
      <c r="A16" s="27"/>
      <c r="B16" s="28"/>
      <c r="C16" s="28" t="s">
        <v>36</v>
      </c>
      <c r="D16" s="33" t="s">
        <v>37</v>
      </c>
      <c r="E16" s="33"/>
      <c r="F16" s="24"/>
      <c r="G16" s="34">
        <v>10</v>
      </c>
      <c r="H16" s="35">
        <v>1</v>
      </c>
      <c r="I16" s="35">
        <v>1</v>
      </c>
      <c r="J16" s="34">
        <v>10</v>
      </c>
      <c r="K16" s="58"/>
    </row>
    <row r="17" s="1" customFormat="1" ht="25" customHeight="1" spans="1:11">
      <c r="A17" s="27"/>
      <c r="B17" s="28"/>
      <c r="C17" s="28"/>
      <c r="D17" s="33" t="s">
        <v>38</v>
      </c>
      <c r="E17" s="33"/>
      <c r="F17" s="24"/>
      <c r="G17" s="7">
        <v>10</v>
      </c>
      <c r="H17" s="35">
        <v>1</v>
      </c>
      <c r="I17" s="35">
        <v>1</v>
      </c>
      <c r="J17" s="7">
        <v>10</v>
      </c>
      <c r="K17" s="58"/>
    </row>
    <row r="18" s="1" customFormat="1" ht="25" customHeight="1" spans="1:11">
      <c r="A18" s="27"/>
      <c r="B18" s="28"/>
      <c r="C18" s="36" t="s">
        <v>39</v>
      </c>
      <c r="D18" s="33" t="s">
        <v>40</v>
      </c>
      <c r="E18" s="33"/>
      <c r="F18" s="24"/>
      <c r="G18" s="7">
        <v>10</v>
      </c>
      <c r="H18" s="35">
        <v>1</v>
      </c>
      <c r="I18" s="35">
        <v>1</v>
      </c>
      <c r="J18" s="7">
        <v>10</v>
      </c>
      <c r="K18" s="58"/>
    </row>
    <row r="19" s="1" customFormat="1" ht="25" customHeight="1" spans="1:11">
      <c r="A19" s="27"/>
      <c r="B19" s="28"/>
      <c r="C19" s="36"/>
      <c r="D19" s="33" t="s">
        <v>41</v>
      </c>
      <c r="E19" s="33"/>
      <c r="F19" s="24"/>
      <c r="G19" s="7">
        <v>5</v>
      </c>
      <c r="H19" s="35">
        <v>1</v>
      </c>
      <c r="I19" s="35">
        <v>1</v>
      </c>
      <c r="J19" s="7">
        <v>5</v>
      </c>
      <c r="K19" s="58"/>
    </row>
    <row r="20" s="1" customFormat="1" ht="29" customHeight="1" spans="1:11">
      <c r="A20" s="27"/>
      <c r="B20" s="28"/>
      <c r="C20" s="29" t="s">
        <v>42</v>
      </c>
      <c r="D20" s="24" t="s">
        <v>43</v>
      </c>
      <c r="E20" s="24"/>
      <c r="F20" s="24"/>
      <c r="G20" s="7">
        <v>5</v>
      </c>
      <c r="H20" s="32">
        <v>800</v>
      </c>
      <c r="I20" s="32">
        <v>800</v>
      </c>
      <c r="J20" s="7">
        <v>5</v>
      </c>
      <c r="K20" s="58"/>
    </row>
    <row r="21" s="1" customFormat="1" ht="29" customHeight="1" spans="1:11">
      <c r="A21" s="27"/>
      <c r="B21" s="8" t="s">
        <v>44</v>
      </c>
      <c r="C21" s="25" t="s">
        <v>45</v>
      </c>
      <c r="D21" s="37" t="s">
        <v>46</v>
      </c>
      <c r="E21" s="37"/>
      <c r="F21" s="37"/>
      <c r="G21" s="7">
        <v>5</v>
      </c>
      <c r="H21" s="32" t="s">
        <v>47</v>
      </c>
      <c r="I21" s="32" t="s">
        <v>47</v>
      </c>
      <c r="J21" s="7">
        <v>5</v>
      </c>
      <c r="K21" s="58"/>
    </row>
    <row r="22" s="1" customFormat="1" ht="25" customHeight="1" spans="1:11">
      <c r="A22" s="27"/>
      <c r="B22" s="8"/>
      <c r="C22" s="25" t="s">
        <v>48</v>
      </c>
      <c r="D22" s="38" t="s">
        <v>49</v>
      </c>
      <c r="E22" s="38"/>
      <c r="F22" s="38"/>
      <c r="G22" s="7">
        <v>5</v>
      </c>
      <c r="H22" s="32" t="s">
        <v>50</v>
      </c>
      <c r="I22" s="32" t="s">
        <v>50</v>
      </c>
      <c r="J22" s="7">
        <v>5</v>
      </c>
      <c r="K22" s="58"/>
    </row>
    <row r="23" s="1" customFormat="1" ht="25" customHeight="1" spans="1:11">
      <c r="A23" s="27"/>
      <c r="B23" s="8"/>
      <c r="C23" s="27"/>
      <c r="D23" s="38" t="s">
        <v>51</v>
      </c>
      <c r="E23" s="38"/>
      <c r="F23" s="38"/>
      <c r="G23" s="7">
        <v>5</v>
      </c>
      <c r="H23" s="39" t="s">
        <v>52</v>
      </c>
      <c r="I23" s="39" t="s">
        <v>52</v>
      </c>
      <c r="J23" s="7">
        <v>5</v>
      </c>
      <c r="K23" s="58"/>
    </row>
    <row r="24" s="1" customFormat="1" ht="25" customHeight="1" spans="1:11">
      <c r="A24" s="27"/>
      <c r="B24" s="8"/>
      <c r="C24" s="27"/>
      <c r="D24" s="38" t="s">
        <v>53</v>
      </c>
      <c r="E24" s="38"/>
      <c r="F24" s="38"/>
      <c r="G24" s="40">
        <v>5</v>
      </c>
      <c r="H24" s="41" t="s">
        <v>54</v>
      </c>
      <c r="I24" s="41" t="s">
        <v>54</v>
      </c>
      <c r="J24" s="40">
        <v>5</v>
      </c>
      <c r="K24" s="58"/>
    </row>
    <row r="25" s="1" customFormat="1" ht="25" customHeight="1" spans="1:11">
      <c r="A25" s="27"/>
      <c r="B25" s="8"/>
      <c r="C25" s="27"/>
      <c r="D25" s="38" t="s">
        <v>55</v>
      </c>
      <c r="E25" s="38"/>
      <c r="F25" s="38"/>
      <c r="G25" s="42">
        <v>5</v>
      </c>
      <c r="H25" s="41" t="s">
        <v>56</v>
      </c>
      <c r="I25" s="41" t="s">
        <v>56</v>
      </c>
      <c r="J25" s="42">
        <v>5</v>
      </c>
      <c r="K25" s="58"/>
    </row>
    <row r="26" s="1" customFormat="1" ht="40" customHeight="1" spans="1:11">
      <c r="A26" s="27"/>
      <c r="B26" s="8"/>
      <c r="C26" s="8" t="s">
        <v>57</v>
      </c>
      <c r="D26" s="24" t="s">
        <v>58</v>
      </c>
      <c r="E26" s="24"/>
      <c r="F26" s="24"/>
      <c r="G26" s="7">
        <v>5</v>
      </c>
      <c r="H26" s="43" t="s">
        <v>59</v>
      </c>
      <c r="I26" s="43" t="s">
        <v>59</v>
      </c>
      <c r="J26" s="7">
        <v>4</v>
      </c>
      <c r="K26" s="58"/>
    </row>
    <row r="27" s="1" customFormat="1" ht="25" customHeight="1" spans="1:11">
      <c r="A27" s="27"/>
      <c r="B27" s="8"/>
      <c r="C27" s="27" t="s">
        <v>60</v>
      </c>
      <c r="D27" s="24" t="s">
        <v>61</v>
      </c>
      <c r="E27" s="24"/>
      <c r="F27" s="24"/>
      <c r="G27" s="7">
        <v>5</v>
      </c>
      <c r="H27" s="32" t="s">
        <v>62</v>
      </c>
      <c r="I27" s="59">
        <v>0.97</v>
      </c>
      <c r="J27" s="7">
        <v>5</v>
      </c>
      <c r="K27" s="58"/>
    </row>
    <row r="28" s="1" customFormat="1" ht="25" customHeight="1" spans="1:11">
      <c r="A28" s="44"/>
      <c r="B28" s="8"/>
      <c r="C28" s="44"/>
      <c r="D28" s="24" t="s">
        <v>63</v>
      </c>
      <c r="E28" s="24"/>
      <c r="F28" s="24"/>
      <c r="G28" s="7">
        <v>5</v>
      </c>
      <c r="H28" s="32" t="s">
        <v>62</v>
      </c>
      <c r="I28" s="35">
        <v>0.98</v>
      </c>
      <c r="J28" s="7">
        <v>5</v>
      </c>
      <c r="K28" s="58"/>
    </row>
    <row r="29" ht="21" customHeight="1" spans="1:11">
      <c r="A29" s="45" t="s">
        <v>64</v>
      </c>
      <c r="B29" s="45"/>
      <c r="C29" s="45"/>
      <c r="D29" s="45"/>
      <c r="E29" s="45"/>
      <c r="F29" s="45"/>
      <c r="G29" s="46">
        <f>SUM(G15:G28)+I6</f>
        <v>100</v>
      </c>
      <c r="H29" s="47"/>
      <c r="I29" s="60"/>
      <c r="J29" s="49">
        <f>SUM(J15:J28)+K6</f>
        <v>98.9911111111111</v>
      </c>
      <c r="K29" s="61"/>
    </row>
  </sheetData>
  <mergeCells count="59">
    <mergeCell ref="A1:K1"/>
    <mergeCell ref="A2:K2"/>
    <mergeCell ref="A3:B3"/>
    <mergeCell ref="C3:K3"/>
    <mergeCell ref="A4:B4"/>
    <mergeCell ref="C4:E4"/>
    <mergeCell ref="F4:H4"/>
    <mergeCell ref="I4:K4"/>
    <mergeCell ref="B5:C5"/>
    <mergeCell ref="D5:E5"/>
    <mergeCell ref="F5:H5"/>
    <mergeCell ref="B6:C6"/>
    <mergeCell ref="D6:E6"/>
    <mergeCell ref="F6:H6"/>
    <mergeCell ref="B7:C7"/>
    <mergeCell ref="D7:E7"/>
    <mergeCell ref="F7:H7"/>
    <mergeCell ref="B8:C8"/>
    <mergeCell ref="D8:E8"/>
    <mergeCell ref="F8:H8"/>
    <mergeCell ref="B9:C9"/>
    <mergeCell ref="D9:E9"/>
    <mergeCell ref="F9:H9"/>
    <mergeCell ref="B10:C10"/>
    <mergeCell ref="D10:E10"/>
    <mergeCell ref="F10:H10"/>
    <mergeCell ref="B11:C11"/>
    <mergeCell ref="D11:E11"/>
    <mergeCell ref="F11:H11"/>
    <mergeCell ref="B12:G12"/>
    <mergeCell ref="H12:K12"/>
    <mergeCell ref="B13:G13"/>
    <mergeCell ref="H13:K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A29:F29"/>
    <mergeCell ref="H29:I29"/>
    <mergeCell ref="A5:A11"/>
    <mergeCell ref="A12:A13"/>
    <mergeCell ref="A14:A28"/>
    <mergeCell ref="B15:B20"/>
    <mergeCell ref="B21:B28"/>
    <mergeCell ref="C16:C17"/>
    <mergeCell ref="C18:C19"/>
    <mergeCell ref="C22:C25"/>
    <mergeCell ref="C27:C28"/>
  </mergeCells>
  <printOptions horizontalCentered="1" verticalCentered="1"/>
  <pageMargins left="0.511805555555556" right="0.393055555555556" top="0.550694444444444" bottom="0.550694444444444" header="0.314583333333333" footer="0.314583333333333"/>
  <pageSetup paperSize="9" scale="9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ParkBoHum.</cp:lastModifiedBy>
  <dcterms:created xsi:type="dcterms:W3CDTF">2020-04-15T06:24:00Z</dcterms:created>
  <cp:lastPrinted>2022-10-22T06:26:00Z</cp:lastPrinted>
  <dcterms:modified xsi:type="dcterms:W3CDTF">2024-12-06T09:12:41Z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EAD21BD64C264A88A9F6F9EE35A1A9E4</vt:lpwstr>
  </property>
</Properties>
</file>