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activeTab="4"/>
  </bookViews>
  <sheets>
    <sheet name="玉米" sheetId="1" r:id="rId1"/>
    <sheet name="马铃薯" sheetId="4" r:id="rId2"/>
    <sheet name="油料" sheetId="8" r:id="rId3"/>
    <sheet name="牧草" sheetId="2" r:id="rId4"/>
    <sheet name="红葱" sheetId="3" r:id="rId5"/>
    <sheet name="牛" sheetId="5" r:id="rId6"/>
    <sheet name="羊" sheetId="6" r:id="rId7"/>
  </sheets>
  <definedNames>
    <definedName name="_xlnm._FilterDatabase" localSheetId="4" hidden="1">红葱!$A$2:$I$42</definedName>
    <definedName name="_xlnm._FilterDatabase" localSheetId="0" hidden="1">玉米!$A$2:$H$89</definedName>
    <definedName name="_xlnm.Print_Titles" localSheetId="0">玉米!$1:$2</definedName>
    <definedName name="_xlnm._FilterDatabase" localSheetId="5" hidden="1">牛!$A$2:$I$2</definedName>
    <definedName name="_xlnm.Print_Titles" localSheetId="5">牛!$1:$2</definedName>
    <definedName name="_xlnm.Print_Titles" localSheetId="1">马铃薯!$1:$2</definedName>
    <definedName name="_xlnm.Print_Titles" localSheetId="6">羊!$1:$2</definedName>
    <definedName name="_xlnm._FilterDatabase" localSheetId="6" hidden="1">羊!$A$2:$L$111</definedName>
    <definedName name="_xlnm.Print_Titles" localSheetId="4">红葱!$1:$2</definedName>
  </definedNames>
  <calcPr calcId="144525" concurrentCalc="0"/>
</workbook>
</file>

<file path=xl/sharedStrings.xml><?xml version="1.0" encoding="utf-8"?>
<sst xmlns="http://schemas.openxmlformats.org/spreadsheetml/2006/main" count="330">
  <si>
    <t>海原县西安镇菜园村2022年饲用玉米项目补贴兑付花名册</t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</si>
  <si>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</si>
  <si>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</si>
  <si>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</si>
  <si>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</si>
  <si>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</si>
  <si>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</si>
  <si>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</si>
  <si>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</si>
  <si>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一队</t>
  </si>
  <si>
    <t>马全富</t>
  </si>
  <si>
    <t>642222********0818</t>
  </si>
  <si>
    <t>622947803040179****</t>
  </si>
  <si>
    <t>马全良</t>
  </si>
  <si>
    <t>642222********0830</t>
  </si>
  <si>
    <t>622947881110159****</t>
  </si>
  <si>
    <t>马占和</t>
  </si>
  <si>
    <t>642222********081X</t>
  </si>
  <si>
    <t>622947880011570****</t>
  </si>
  <si>
    <t>马宝军</t>
  </si>
  <si>
    <t>642222********0855</t>
  </si>
  <si>
    <t>622947831001521****</t>
  </si>
  <si>
    <t>马全东</t>
  </si>
  <si>
    <t>642222********0810</t>
  </si>
  <si>
    <t>623095860030197****</t>
  </si>
  <si>
    <t>二队</t>
  </si>
  <si>
    <t>马登月</t>
  </si>
  <si>
    <t>622947803010136****</t>
  </si>
  <si>
    <t>马福</t>
  </si>
  <si>
    <t>623095860001519****</t>
  </si>
  <si>
    <t>马忠云</t>
  </si>
  <si>
    <t>642222********0835</t>
  </si>
  <si>
    <t>李义虎</t>
  </si>
  <si>
    <t>642222********0811</t>
  </si>
  <si>
    <t>622947831001504****</t>
  </si>
  <si>
    <t>马龙</t>
  </si>
  <si>
    <t>642222********0819</t>
  </si>
  <si>
    <t>622947881100107****</t>
  </si>
  <si>
    <t>李贵荣</t>
  </si>
  <si>
    <t>642222********0814</t>
  </si>
  <si>
    <t>622947810001550****</t>
  </si>
  <si>
    <t>水沟洼</t>
  </si>
  <si>
    <t>马占军</t>
  </si>
  <si>
    <t>642222********0836</t>
  </si>
  <si>
    <t>622947803001531****</t>
  </si>
  <si>
    <t>马忠祥</t>
  </si>
  <si>
    <t>642222********0837</t>
  </si>
  <si>
    <t>623095860001364****</t>
  </si>
  <si>
    <t>马忠海</t>
  </si>
  <si>
    <t>622947880001550****</t>
  </si>
  <si>
    <t>马忠福</t>
  </si>
  <si>
    <t>642222********0816</t>
  </si>
  <si>
    <t>622947880011564****</t>
  </si>
  <si>
    <t>马忠元</t>
  </si>
  <si>
    <t>642222********0812</t>
  </si>
  <si>
    <t>马风林</t>
  </si>
  <si>
    <t>642222********0813</t>
  </si>
  <si>
    <t>623095860040185****</t>
  </si>
  <si>
    <t>马占玉</t>
  </si>
  <si>
    <t>642222********0815</t>
  </si>
  <si>
    <t>622947881020198****</t>
  </si>
  <si>
    <t>马忠财</t>
  </si>
  <si>
    <t>642222********083X</t>
  </si>
  <si>
    <t>622947880001540****</t>
  </si>
  <si>
    <t>马仲虎</t>
  </si>
  <si>
    <t>622947880021584****</t>
  </si>
  <si>
    <t>马忠荣</t>
  </si>
  <si>
    <t>622947803005197****</t>
  </si>
  <si>
    <t>马忠刚</t>
  </si>
  <si>
    <t>623095860040186****</t>
  </si>
  <si>
    <t>西塘</t>
  </si>
  <si>
    <t>摆虎成</t>
  </si>
  <si>
    <t>622947803001514****</t>
  </si>
  <si>
    <t>马彪</t>
  </si>
  <si>
    <t>622947880011567****</t>
  </si>
  <si>
    <t>马廷学</t>
  </si>
  <si>
    <t>642222********0817</t>
  </si>
  <si>
    <t>623095860001529****</t>
  </si>
  <si>
    <t>马达武</t>
  </si>
  <si>
    <t>622947803001529****</t>
  </si>
  <si>
    <t>马风祥</t>
  </si>
  <si>
    <t>622947880031581****</t>
  </si>
  <si>
    <t>杨登虎</t>
  </si>
  <si>
    <t>622947881130124****</t>
  </si>
  <si>
    <t>马文贵</t>
  </si>
  <si>
    <t>622947803001503****</t>
  </si>
  <si>
    <t>马玉福</t>
  </si>
  <si>
    <t>622947880011594****</t>
  </si>
  <si>
    <t>杨登云</t>
  </si>
  <si>
    <t>马玉和</t>
  </si>
  <si>
    <t>622947852001503****</t>
  </si>
  <si>
    <t>杨登林</t>
  </si>
  <si>
    <t>622947880011560****</t>
  </si>
  <si>
    <t>二沟</t>
  </si>
  <si>
    <t>田彦林</t>
  </si>
  <si>
    <t>623095860001530****</t>
  </si>
  <si>
    <t>杨登元</t>
  </si>
  <si>
    <t>642222********0833</t>
  </si>
  <si>
    <t>1367551500038****</t>
  </si>
  <si>
    <t>顾海军</t>
  </si>
  <si>
    <t>623095860001511****</t>
  </si>
  <si>
    <t>马生兰</t>
  </si>
  <si>
    <t>640522********0846</t>
  </si>
  <si>
    <t>14735373000****</t>
  </si>
  <si>
    <t>顾海成</t>
  </si>
  <si>
    <t>623095860001526****</t>
  </si>
  <si>
    <t>马保军</t>
  </si>
  <si>
    <t>622947831000126****</t>
  </si>
  <si>
    <t>622947881060115****</t>
  </si>
  <si>
    <t>田彦清</t>
  </si>
  <si>
    <t>642222********0834</t>
  </si>
  <si>
    <t>622947880001543****</t>
  </si>
  <si>
    <t>田宏生</t>
  </si>
  <si>
    <t>642222********087X</t>
  </si>
  <si>
    <t>622947803030189****</t>
  </si>
  <si>
    <t>田渠</t>
  </si>
  <si>
    <t>640522********0814</t>
  </si>
  <si>
    <t>622947803010167****</t>
  </si>
  <si>
    <t>丁永贵</t>
  </si>
  <si>
    <t>623095860001515****</t>
  </si>
  <si>
    <t>丁永明</t>
  </si>
  <si>
    <t>622947803001512****</t>
  </si>
  <si>
    <t>马贵龙</t>
  </si>
  <si>
    <t>622947803000519****</t>
  </si>
  <si>
    <t>丁永林</t>
  </si>
  <si>
    <t>640522********0817</t>
  </si>
  <si>
    <t>622947880021569****</t>
  </si>
  <si>
    <t>马应武</t>
  </si>
  <si>
    <t>马贵强</t>
  </si>
  <si>
    <t>马治国</t>
  </si>
  <si>
    <t>622947803001519****</t>
  </si>
  <si>
    <t>马应山</t>
  </si>
  <si>
    <t>622947880001545****</t>
  </si>
  <si>
    <t>陡沟</t>
  </si>
  <si>
    <t>马风虎</t>
  </si>
  <si>
    <t>车应刚</t>
  </si>
  <si>
    <t>622947852010141****</t>
  </si>
  <si>
    <t>车如财</t>
  </si>
  <si>
    <t>622947803010192****</t>
  </si>
  <si>
    <t>王小军</t>
  </si>
  <si>
    <t>车应录</t>
  </si>
  <si>
    <t>642222********0838</t>
  </si>
  <si>
    <t>马小平</t>
  </si>
  <si>
    <t>车如祥</t>
  </si>
  <si>
    <t>1728334000028****</t>
  </si>
  <si>
    <t>车宝国</t>
  </si>
  <si>
    <t>622947803005030****</t>
  </si>
  <si>
    <t>车如荣</t>
  </si>
  <si>
    <t>622947852009146****</t>
  </si>
  <si>
    <t>车如安</t>
  </si>
  <si>
    <t>车应会</t>
  </si>
  <si>
    <t>642222********0871</t>
  </si>
  <si>
    <t>王少杰</t>
  </si>
  <si>
    <t>车保有</t>
  </si>
  <si>
    <t>马小军</t>
  </si>
  <si>
    <t>642222********0839</t>
  </si>
  <si>
    <t>车如江</t>
  </si>
  <si>
    <t>622947831003070****</t>
  </si>
  <si>
    <t>李明强</t>
  </si>
  <si>
    <t>623095860001533****</t>
  </si>
  <si>
    <t>车如国</t>
  </si>
  <si>
    <t>622947831001518****</t>
  </si>
  <si>
    <t>车宝平</t>
  </si>
  <si>
    <t>1363624600020****</t>
  </si>
  <si>
    <t>丁学成</t>
  </si>
  <si>
    <t>151302400010****</t>
  </si>
  <si>
    <t>李明江</t>
  </si>
  <si>
    <t>622947810001578****</t>
  </si>
  <si>
    <t>车如杰</t>
  </si>
  <si>
    <t>623095860040156****</t>
  </si>
  <si>
    <t>车如林</t>
  </si>
  <si>
    <t>642222********0832</t>
  </si>
  <si>
    <t>王小平</t>
  </si>
  <si>
    <t>642222********0872</t>
  </si>
  <si>
    <t>623095860010193****</t>
  </si>
  <si>
    <t>丁生宝</t>
  </si>
  <si>
    <t>张沟</t>
  </si>
  <si>
    <t>马燕</t>
  </si>
  <si>
    <t>642222********0829</t>
  </si>
  <si>
    <t>622947880031594****</t>
  </si>
  <si>
    <t>张汉平</t>
  </si>
  <si>
    <t>张汉荣</t>
  </si>
  <si>
    <t>张汉有</t>
  </si>
  <si>
    <t>622947803001516****</t>
  </si>
  <si>
    <t>田进仓</t>
  </si>
  <si>
    <t>马成兰</t>
  </si>
  <si>
    <t>642222********0844</t>
  </si>
  <si>
    <t>622947881060117****</t>
  </si>
  <si>
    <t>田卫珍</t>
  </si>
  <si>
    <t>622947831003068****</t>
  </si>
  <si>
    <t>张汉军</t>
  </si>
  <si>
    <t>田彦成</t>
  </si>
  <si>
    <t>张汉德</t>
  </si>
  <si>
    <t>622947831001524****</t>
  </si>
  <si>
    <t>合计</t>
  </si>
  <si>
    <t>海原县西安镇菜园村2022年马铃薯项目补贴兑付花名册</t>
  </si>
  <si>
    <t>农户
签字</t>
  </si>
  <si>
    <t>顾海山</t>
  </si>
  <si>
    <t>622947830001501****</t>
  </si>
  <si>
    <t>顾海发</t>
  </si>
  <si>
    <t>1838504000011****</t>
  </si>
  <si>
    <t>马全贵</t>
  </si>
  <si>
    <t>622947852001505****</t>
  </si>
  <si>
    <t>马应龙</t>
  </si>
  <si>
    <t>622947852001502****</t>
  </si>
  <si>
    <t>622947203000519****</t>
  </si>
  <si>
    <t>马忠诚</t>
  </si>
  <si>
    <t>马忠贵</t>
  </si>
  <si>
    <t>622947881080155****</t>
  </si>
  <si>
    <t>马占士</t>
  </si>
  <si>
    <t>622947881009686****</t>
  </si>
  <si>
    <t>海原县西安镇菜园村2022年油料项目补贴兑付花名册</t>
  </si>
  <si>
    <t>海原县西安镇菜园村2022年牧草项目补贴兑付花名册</t>
  </si>
  <si>
    <t>马虎</t>
  </si>
  <si>
    <t>李建龙</t>
  </si>
  <si>
    <t>622947880001541****</t>
  </si>
  <si>
    <t>海原县西安镇菜园村2022年红葱项目补贴兑付花名册</t>
  </si>
  <si>
    <t>杨风林</t>
  </si>
  <si>
    <t>1367551300033****</t>
  </si>
  <si>
    <t>马建生</t>
  </si>
  <si>
    <t>622947881150181****</t>
  </si>
  <si>
    <t>杨风虎</t>
  </si>
  <si>
    <t>622947880001546****</t>
  </si>
  <si>
    <t>李海</t>
  </si>
  <si>
    <t>622947880011558****</t>
  </si>
  <si>
    <t>丁学忠</t>
  </si>
  <si>
    <t>622947803003011****</t>
  </si>
  <si>
    <t>丁学林</t>
  </si>
  <si>
    <t>马明海</t>
  </si>
  <si>
    <t>1009253200042****</t>
  </si>
  <si>
    <t>马明和</t>
  </si>
  <si>
    <t>李明军</t>
  </si>
  <si>
    <t>622947880011571****</t>
  </si>
  <si>
    <t>王少荣</t>
  </si>
  <si>
    <t>642222********0859</t>
  </si>
  <si>
    <t>622947881060114****</t>
  </si>
  <si>
    <t>丁生平</t>
  </si>
  <si>
    <t>马风才</t>
  </si>
  <si>
    <t>田彦明</t>
  </si>
  <si>
    <t>642222********0854</t>
  </si>
  <si>
    <t>622947803001816****</t>
  </si>
  <si>
    <t>马风仓</t>
  </si>
  <si>
    <t>马全杰</t>
  </si>
  <si>
    <t>622947880011591****</t>
  </si>
  <si>
    <t>马海军</t>
  </si>
  <si>
    <t>622947881180103****</t>
  </si>
  <si>
    <t>李贵龙</t>
  </si>
  <si>
    <t>622947881009317****</t>
  </si>
  <si>
    <t>李军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</si>
  <si>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菜园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 基础母牛 </t>
    </r>
    <r>
      <rPr>
        <sz val="20"/>
        <rFont val="方正小标宋简体"/>
        <charset val="134"/>
      </rPr>
      <t>项目补贴兑付花名册</t>
    </r>
  </si>
  <si>
    <t>补贴数
（头、只、箱）</t>
  </si>
  <si>
    <t>菜园</t>
  </si>
  <si>
    <t>马全国</t>
  </si>
  <si>
    <t>马登虎</t>
  </si>
  <si>
    <t>622947880001516****</t>
  </si>
  <si>
    <t>622947880031501****</t>
  </si>
  <si>
    <t>马全宝</t>
  </si>
  <si>
    <t>田进珍</t>
  </si>
  <si>
    <t>622947881180128****</t>
  </si>
  <si>
    <t>马宝山</t>
  </si>
  <si>
    <t>623095860020129****</t>
  </si>
  <si>
    <t>李义国</t>
  </si>
  <si>
    <t>马忠唐</t>
  </si>
  <si>
    <t>杨占奎</t>
  </si>
  <si>
    <t>623095860001541****</t>
  </si>
  <si>
    <t>车应俊</t>
  </si>
  <si>
    <t>622947831001501****</t>
  </si>
  <si>
    <t>李有花</t>
  </si>
  <si>
    <t>622947880021596****</t>
  </si>
  <si>
    <t>田卫贵</t>
  </si>
  <si>
    <t>张汉清</t>
  </si>
  <si>
    <t>622947803000196****</t>
  </si>
  <si>
    <t>马风海</t>
  </si>
  <si>
    <t>642222********0831</t>
  </si>
  <si>
    <t>622947880021597****</t>
  </si>
  <si>
    <t>海原县西安镇菜园村2022年基础母羊项目补贴兑付花名册</t>
  </si>
  <si>
    <t>李贵清</t>
  </si>
  <si>
    <t>李桂东</t>
  </si>
  <si>
    <t>马占川</t>
  </si>
  <si>
    <t>623059860030197****</t>
  </si>
  <si>
    <t>642222********081443</t>
  </si>
  <si>
    <t>马应付</t>
  </si>
  <si>
    <t>李贵仓</t>
  </si>
  <si>
    <t>642222********081571</t>
  </si>
  <si>
    <t>623095860010194****</t>
  </si>
  <si>
    <t>马全有</t>
  </si>
  <si>
    <t>马全荣</t>
  </si>
  <si>
    <t>623095888001501****</t>
  </si>
  <si>
    <t>李建云</t>
  </si>
  <si>
    <t>马占录</t>
  </si>
  <si>
    <t>马占祥</t>
  </si>
  <si>
    <t>622947881090159****</t>
  </si>
  <si>
    <t>马忠义</t>
  </si>
  <si>
    <t>623095860001536****</t>
  </si>
  <si>
    <t>马忠良</t>
  </si>
  <si>
    <t>马玉祥</t>
  </si>
  <si>
    <t>车宝刚</t>
  </si>
  <si>
    <t>李贵仁</t>
  </si>
  <si>
    <t>622947803001503****5</t>
  </si>
  <si>
    <t>田彦虎</t>
  </si>
  <si>
    <t>李奴燕</t>
  </si>
  <si>
    <t>642222********044X</t>
  </si>
  <si>
    <t>622947881009700****</t>
  </si>
  <si>
    <t>田进宝</t>
  </si>
  <si>
    <t>622947803040154****</t>
  </si>
  <si>
    <t>田卫福</t>
  </si>
  <si>
    <t>622947831001519****</t>
  </si>
  <si>
    <t>张汉文</t>
  </si>
  <si>
    <t>640522********081X</t>
  </si>
  <si>
    <t>张汉虎</t>
  </si>
  <si>
    <t>张汉如</t>
  </si>
  <si>
    <t>622947803001523****</t>
  </si>
  <si>
    <t>张汉强</t>
  </si>
  <si>
    <t>顾学平</t>
  </si>
  <si>
    <t>马应林</t>
  </si>
  <si>
    <t>马应学</t>
  </si>
  <si>
    <t>623095860001545****</t>
  </si>
  <si>
    <t>马应谋</t>
  </si>
  <si>
    <t>622947810001561****</t>
  </si>
  <si>
    <t>马应虎</t>
  </si>
  <si>
    <t>马全辉</t>
  </si>
  <si>
    <t>田德英</t>
  </si>
  <si>
    <t>642222********0823</t>
  </si>
  <si>
    <t>622947881140187****</t>
  </si>
  <si>
    <t>丁生亮</t>
  </si>
  <si>
    <t>622947831001522****</t>
  </si>
  <si>
    <t>马学成</t>
  </si>
  <si>
    <t>623095860001503****</t>
  </si>
  <si>
    <t>马应福</t>
  </si>
  <si>
    <t>622947803003012****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</si>
</sst>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0"/>
  <sheetViews>
    <sheetView zoomScale="115" zoomScaleNormal="115" topLeftCell="A82" workbookViewId="0">
      <selection activeCell="F5" sqref="F5"/>
    </sheetView>
  </sheetViews>
  <sheetFormatPr defaultColWidth="9" defaultRowHeight="13.5" outlineLevelCol="7"/>
  <cols>
    <col min="1" max="1" width="6.875" style="42" customWidth="1"/>
    <col min="2" max="2" width="10.5" style="42" customWidth="1"/>
    <col min="3" max="3" width="9" style="42"/>
    <col min="4" max="4" width="27.875" style="42" customWidth="1"/>
    <col min="5" max="5" width="28" style="42" customWidth="1"/>
    <col min="6" max="6" width="12.75" style="42" customWidth="1"/>
    <col min="7" max="7" width="11.75" style="42" customWidth="1"/>
    <col min="8" max="8" width="8.25" style="42" customWidth="1"/>
    <col min="9" max="16384" width="9" style="42"/>
  </cols>
  <sheetData>
    <row r="1" s="42" customFormat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42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42" customFormat="1" ht="20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>
        <f>6.28+1.5+8.5</f>
        <v>16.28</v>
      </c>
      <c r="G3" s="4">
        <f>F3*150</f>
        <v>2442</v>
      </c>
      <c r="H3" s="4"/>
    </row>
    <row r="4" s="42" customFormat="1" ht="20" customHeight="1" spans="1:8">
      <c r="A4" s="4">
        <v>2</v>
      </c>
      <c r="B4" s="4" t="s">
        <v>9</v>
      </c>
      <c r="C4" s="4" t="s">
        <v>13</v>
      </c>
      <c r="D4" s="4" t="s">
        <v>14</v>
      </c>
      <c r="E4" s="4" t="s">
        <v>15</v>
      </c>
      <c r="F4" s="4">
        <v>3.75</v>
      </c>
      <c r="G4" s="4">
        <f t="shared" ref="G4:G35" si="0">F4*150</f>
        <v>562.5</v>
      </c>
      <c r="H4" s="4"/>
    </row>
    <row r="5" s="42" customFormat="1" ht="20" customHeight="1" spans="1:8">
      <c r="A5" s="4">
        <v>3</v>
      </c>
      <c r="B5" s="4" t="s">
        <v>9</v>
      </c>
      <c r="C5" s="4" t="s">
        <v>16</v>
      </c>
      <c r="D5" s="4" t="s">
        <v>17</v>
      </c>
      <c r="E5" s="4" t="s">
        <v>18</v>
      </c>
      <c r="F5" s="4">
        <v>16</v>
      </c>
      <c r="G5" s="4">
        <f t="shared" si="0"/>
        <v>2400</v>
      </c>
      <c r="H5" s="4"/>
    </row>
    <row r="6" s="42" customFormat="1" ht="20" customHeight="1" spans="1:8">
      <c r="A6" s="4">
        <v>4</v>
      </c>
      <c r="B6" s="4" t="s">
        <v>9</v>
      </c>
      <c r="C6" s="4" t="s">
        <v>19</v>
      </c>
      <c r="D6" s="4" t="s">
        <v>20</v>
      </c>
      <c r="E6" s="4" t="s">
        <v>21</v>
      </c>
      <c r="F6" s="4">
        <v>7</v>
      </c>
      <c r="G6" s="4">
        <f t="shared" si="0"/>
        <v>1050</v>
      </c>
      <c r="H6" s="4"/>
    </row>
    <row r="7" s="42" customFormat="1" ht="20" customHeight="1" spans="1:8">
      <c r="A7" s="4">
        <v>5</v>
      </c>
      <c r="B7" s="4" t="s">
        <v>9</v>
      </c>
      <c r="C7" s="4" t="s">
        <v>22</v>
      </c>
      <c r="D7" s="4" t="s">
        <v>23</v>
      </c>
      <c r="E7" s="4" t="s">
        <v>24</v>
      </c>
      <c r="F7" s="4">
        <v>12</v>
      </c>
      <c r="G7" s="4">
        <f t="shared" si="0"/>
        <v>1800</v>
      </c>
      <c r="H7" s="4"/>
    </row>
    <row r="8" s="42" customFormat="1" ht="20" customHeight="1" spans="1:8">
      <c r="A8" s="4">
        <v>6</v>
      </c>
      <c r="B8" s="4" t="s">
        <v>25</v>
      </c>
      <c r="C8" s="4" t="s">
        <v>26</v>
      </c>
      <c r="D8" s="4" t="s">
        <v>11</v>
      </c>
      <c r="E8" s="4" t="s">
        <v>27</v>
      </c>
      <c r="F8" s="4">
        <v>4.6</v>
      </c>
      <c r="G8" s="4">
        <f t="shared" si="0"/>
        <v>690</v>
      </c>
      <c r="H8" s="4"/>
    </row>
    <row r="9" s="42" customFormat="1" ht="20" customHeight="1" spans="1:8">
      <c r="A9" s="4">
        <v>7</v>
      </c>
      <c r="B9" s="4" t="s">
        <v>9</v>
      </c>
      <c r="C9" s="4" t="s">
        <v>28</v>
      </c>
      <c r="D9" s="4" t="s">
        <v>11</v>
      </c>
      <c r="E9" s="4" t="s">
        <v>29</v>
      </c>
      <c r="F9" s="4">
        <v>4.7</v>
      </c>
      <c r="G9" s="4">
        <f t="shared" si="0"/>
        <v>705</v>
      </c>
      <c r="H9" s="4"/>
    </row>
    <row r="10" s="42" customFormat="1" ht="20" customHeight="1" spans="1:8">
      <c r="A10" s="4">
        <v>8</v>
      </c>
      <c r="B10" s="4" t="s">
        <v>9</v>
      </c>
      <c r="C10" s="4" t="s">
        <v>30</v>
      </c>
      <c r="D10" s="4" t="s">
        <v>31</v>
      </c>
      <c r="E10" s="4" t="s">
        <v>29</v>
      </c>
      <c r="F10" s="4">
        <v>4</v>
      </c>
      <c r="G10" s="4">
        <f t="shared" si="0"/>
        <v>600</v>
      </c>
      <c r="H10" s="4"/>
    </row>
    <row r="11" s="42" customFormat="1" ht="20" customHeight="1" spans="1:8">
      <c r="A11" s="4">
        <v>9</v>
      </c>
      <c r="B11" s="4" t="s">
        <v>25</v>
      </c>
      <c r="C11" s="4" t="s">
        <v>32</v>
      </c>
      <c r="D11" s="4" t="s">
        <v>33</v>
      </c>
      <c r="E11" s="4" t="s">
        <v>34</v>
      </c>
      <c r="F11" s="4">
        <v>12.5</v>
      </c>
      <c r="G11" s="4">
        <f t="shared" si="0"/>
        <v>1875</v>
      </c>
      <c r="H11" s="4"/>
    </row>
    <row r="12" s="42" customFormat="1" ht="20" customHeight="1" spans="1:8">
      <c r="A12" s="4">
        <v>10</v>
      </c>
      <c r="B12" s="4" t="s">
        <v>9</v>
      </c>
      <c r="C12" s="4" t="s">
        <v>35</v>
      </c>
      <c r="D12" s="4" t="s">
        <v>36</v>
      </c>
      <c r="E12" s="4" t="s">
        <v>37</v>
      </c>
      <c r="F12" s="4">
        <v>6.2</v>
      </c>
      <c r="G12" s="4">
        <f t="shared" si="0"/>
        <v>930</v>
      </c>
      <c r="H12" s="4"/>
    </row>
    <row r="13" s="42" customFormat="1" ht="20" customHeight="1" spans="1:8">
      <c r="A13" s="4">
        <v>11</v>
      </c>
      <c r="B13" s="4" t="s">
        <v>25</v>
      </c>
      <c r="C13" s="4" t="s">
        <v>38</v>
      </c>
      <c r="D13" s="4" t="s">
        <v>39</v>
      </c>
      <c r="E13" s="4" t="s">
        <v>40</v>
      </c>
      <c r="F13" s="4">
        <v>6.3</v>
      </c>
      <c r="G13" s="4">
        <f t="shared" si="0"/>
        <v>945</v>
      </c>
      <c r="H13" s="4"/>
    </row>
    <row r="14" s="42" customFormat="1" ht="20" customHeight="1" spans="1:8">
      <c r="A14" s="4">
        <v>12</v>
      </c>
      <c r="B14" s="4" t="s">
        <v>41</v>
      </c>
      <c r="C14" s="4" t="s">
        <v>42</v>
      </c>
      <c r="D14" s="4" t="s">
        <v>43</v>
      </c>
      <c r="E14" s="4" t="s">
        <v>44</v>
      </c>
      <c r="F14" s="4">
        <v>5</v>
      </c>
      <c r="G14" s="4">
        <f t="shared" si="0"/>
        <v>750</v>
      </c>
      <c r="H14" s="4"/>
    </row>
    <row r="15" s="42" customFormat="1" ht="20" customHeight="1" spans="1:8">
      <c r="A15" s="4">
        <v>13</v>
      </c>
      <c r="B15" s="4" t="s">
        <v>41</v>
      </c>
      <c r="C15" s="4" t="s">
        <v>45</v>
      </c>
      <c r="D15" s="4" t="s">
        <v>46</v>
      </c>
      <c r="E15" s="4" t="s">
        <v>47</v>
      </c>
      <c r="F15" s="4">
        <v>1.6</v>
      </c>
      <c r="G15" s="4">
        <f t="shared" si="0"/>
        <v>240</v>
      </c>
      <c r="H15" s="4"/>
    </row>
    <row r="16" s="42" customFormat="1" ht="20" customHeight="1" spans="1:8">
      <c r="A16" s="4">
        <v>14</v>
      </c>
      <c r="B16" s="4" t="s">
        <v>41</v>
      </c>
      <c r="C16" s="4" t="s">
        <v>48</v>
      </c>
      <c r="D16" s="4" t="s">
        <v>39</v>
      </c>
      <c r="E16" s="4" t="s">
        <v>49</v>
      </c>
      <c r="F16" s="4">
        <v>10.5</v>
      </c>
      <c r="G16" s="4">
        <f t="shared" si="0"/>
        <v>1575</v>
      </c>
      <c r="H16" s="4"/>
    </row>
    <row r="17" s="42" customFormat="1" ht="20" customHeight="1" spans="1:8">
      <c r="A17" s="4">
        <v>15</v>
      </c>
      <c r="B17" s="4" t="s">
        <v>41</v>
      </c>
      <c r="C17" s="4" t="s">
        <v>50</v>
      </c>
      <c r="D17" s="4" t="s">
        <v>51</v>
      </c>
      <c r="E17" s="4" t="s">
        <v>52</v>
      </c>
      <c r="F17" s="4">
        <v>1</v>
      </c>
      <c r="G17" s="4">
        <f t="shared" si="0"/>
        <v>150</v>
      </c>
      <c r="H17" s="4"/>
    </row>
    <row r="18" s="42" customFormat="1" ht="20" customHeight="1" spans="1:8">
      <c r="A18" s="4">
        <v>16</v>
      </c>
      <c r="B18" s="4" t="s">
        <v>41</v>
      </c>
      <c r="C18" s="4" t="s">
        <v>53</v>
      </c>
      <c r="D18" s="4" t="s">
        <v>54</v>
      </c>
      <c r="E18" s="4" t="s">
        <v>49</v>
      </c>
      <c r="F18" s="4">
        <v>3.2</v>
      </c>
      <c r="G18" s="4">
        <f t="shared" si="0"/>
        <v>480</v>
      </c>
      <c r="H18" s="4"/>
    </row>
    <row r="19" s="42" customFormat="1" ht="20" customHeight="1" spans="1:8">
      <c r="A19" s="4">
        <v>17</v>
      </c>
      <c r="B19" s="4" t="s">
        <v>41</v>
      </c>
      <c r="C19" s="4" t="s">
        <v>55</v>
      </c>
      <c r="D19" s="4" t="s">
        <v>56</v>
      </c>
      <c r="E19" s="4" t="s">
        <v>57</v>
      </c>
      <c r="F19" s="4">
        <v>4</v>
      </c>
      <c r="G19" s="4">
        <f t="shared" si="0"/>
        <v>600</v>
      </c>
      <c r="H19" s="4"/>
    </row>
    <row r="20" s="42" customFormat="1" ht="20" customHeight="1" spans="1:8">
      <c r="A20" s="4">
        <v>18</v>
      </c>
      <c r="B20" s="4" t="s">
        <v>41</v>
      </c>
      <c r="C20" s="4" t="s">
        <v>58</v>
      </c>
      <c r="D20" s="4" t="s">
        <v>59</v>
      </c>
      <c r="E20" s="4" t="s">
        <v>60</v>
      </c>
      <c r="F20" s="4">
        <v>5</v>
      </c>
      <c r="G20" s="4">
        <f t="shared" si="0"/>
        <v>750</v>
      </c>
      <c r="H20" s="4"/>
    </row>
    <row r="21" s="42" customFormat="1" ht="20" customHeight="1" spans="1:8">
      <c r="A21" s="4">
        <v>19</v>
      </c>
      <c r="B21" s="4" t="s">
        <v>41</v>
      </c>
      <c r="C21" s="4" t="s">
        <v>61</v>
      </c>
      <c r="D21" s="4" t="s">
        <v>62</v>
      </c>
      <c r="E21" s="4" t="s">
        <v>63</v>
      </c>
      <c r="F21" s="4">
        <v>2</v>
      </c>
      <c r="G21" s="4">
        <f t="shared" si="0"/>
        <v>300</v>
      </c>
      <c r="H21" s="4"/>
    </row>
    <row r="22" s="42" customFormat="1" ht="20" customHeight="1" spans="1:8">
      <c r="A22" s="4">
        <v>20</v>
      </c>
      <c r="B22" s="4" t="s">
        <v>41</v>
      </c>
      <c r="C22" s="4" t="s">
        <v>64</v>
      </c>
      <c r="D22" s="4" t="s">
        <v>17</v>
      </c>
      <c r="E22" s="4" t="s">
        <v>65</v>
      </c>
      <c r="F22" s="4">
        <v>1.5</v>
      </c>
      <c r="G22" s="4">
        <f t="shared" si="0"/>
        <v>225</v>
      </c>
      <c r="H22" s="4"/>
    </row>
    <row r="23" s="42" customFormat="1" ht="20" customHeight="1" spans="1:8">
      <c r="A23" s="4">
        <v>21</v>
      </c>
      <c r="B23" s="4" t="s">
        <v>41</v>
      </c>
      <c r="C23" s="4" t="s">
        <v>66</v>
      </c>
      <c r="D23" s="4" t="s">
        <v>56</v>
      </c>
      <c r="E23" s="4" t="s">
        <v>67</v>
      </c>
      <c r="F23" s="4">
        <v>12</v>
      </c>
      <c r="G23" s="4">
        <f t="shared" si="0"/>
        <v>1800</v>
      </c>
      <c r="H23" s="4"/>
    </row>
    <row r="24" s="42" customFormat="1" ht="20" customHeight="1" spans="1:8">
      <c r="A24" s="4">
        <v>22</v>
      </c>
      <c r="B24" s="4" t="s">
        <v>41</v>
      </c>
      <c r="C24" s="4" t="s">
        <v>68</v>
      </c>
      <c r="D24" s="4" t="s">
        <v>51</v>
      </c>
      <c r="E24" s="4" t="s">
        <v>69</v>
      </c>
      <c r="F24" s="4">
        <v>1</v>
      </c>
      <c r="G24" s="4">
        <f t="shared" si="0"/>
        <v>150</v>
      </c>
      <c r="H24" s="4"/>
    </row>
    <row r="25" s="42" customFormat="1" ht="20" customHeight="1" spans="1:8">
      <c r="A25" s="4">
        <v>23</v>
      </c>
      <c r="B25" s="4" t="s">
        <v>70</v>
      </c>
      <c r="C25" s="4" t="s">
        <v>71</v>
      </c>
      <c r="D25" s="4" t="s">
        <v>31</v>
      </c>
      <c r="E25" s="4" t="s">
        <v>72</v>
      </c>
      <c r="F25" s="4">
        <v>2</v>
      </c>
      <c r="G25" s="4">
        <f t="shared" si="0"/>
        <v>300</v>
      </c>
      <c r="H25" s="4"/>
    </row>
    <row r="26" s="42" customFormat="1" ht="20" customHeight="1" spans="1:8">
      <c r="A26" s="4">
        <v>24</v>
      </c>
      <c r="B26" s="4" t="s">
        <v>70</v>
      </c>
      <c r="C26" s="4" t="s">
        <v>73</v>
      </c>
      <c r="D26" s="4" t="s">
        <v>51</v>
      </c>
      <c r="E26" s="4" t="s">
        <v>74</v>
      </c>
      <c r="F26" s="4">
        <v>10</v>
      </c>
      <c r="G26" s="4">
        <f t="shared" si="0"/>
        <v>1500</v>
      </c>
      <c r="H26" s="4"/>
    </row>
    <row r="27" s="42" customFormat="1" ht="20" customHeight="1" spans="1:8">
      <c r="A27" s="4">
        <v>25</v>
      </c>
      <c r="B27" s="4" t="s">
        <v>70</v>
      </c>
      <c r="C27" s="4" t="s">
        <v>75</v>
      </c>
      <c r="D27" s="4" t="s">
        <v>76</v>
      </c>
      <c r="E27" s="4" t="s">
        <v>77</v>
      </c>
      <c r="F27" s="4">
        <v>6</v>
      </c>
      <c r="G27" s="4">
        <f t="shared" si="0"/>
        <v>900</v>
      </c>
      <c r="H27" s="4"/>
    </row>
    <row r="28" s="42" customFormat="1" ht="20" customHeight="1" spans="1:8">
      <c r="A28" s="4">
        <v>26</v>
      </c>
      <c r="B28" s="4" t="s">
        <v>70</v>
      </c>
      <c r="C28" s="4" t="s">
        <v>78</v>
      </c>
      <c r="D28" s="4" t="s">
        <v>76</v>
      </c>
      <c r="E28" s="4" t="s">
        <v>79</v>
      </c>
      <c r="F28" s="4">
        <v>7</v>
      </c>
      <c r="G28" s="4">
        <f t="shared" si="0"/>
        <v>1050</v>
      </c>
      <c r="H28" s="4"/>
    </row>
    <row r="29" s="42" customFormat="1" ht="20" customHeight="1" spans="1:8">
      <c r="A29" s="4">
        <v>27</v>
      </c>
      <c r="B29" s="4" t="s">
        <v>70</v>
      </c>
      <c r="C29" s="4" t="s">
        <v>80</v>
      </c>
      <c r="D29" s="4" t="s">
        <v>43</v>
      </c>
      <c r="E29" s="4" t="s">
        <v>81</v>
      </c>
      <c r="F29" s="4">
        <v>2</v>
      </c>
      <c r="G29" s="4">
        <f t="shared" si="0"/>
        <v>300</v>
      </c>
      <c r="H29" s="4"/>
    </row>
    <row r="30" s="42" customFormat="1" ht="20" customHeight="1" spans="1:8">
      <c r="A30" s="4">
        <v>28</v>
      </c>
      <c r="B30" s="4" t="s">
        <v>70</v>
      </c>
      <c r="C30" s="4" t="s">
        <v>82</v>
      </c>
      <c r="D30" s="4" t="s">
        <v>51</v>
      </c>
      <c r="E30" s="4" t="s">
        <v>83</v>
      </c>
      <c r="F30" s="4">
        <v>11</v>
      </c>
      <c r="G30" s="4">
        <f t="shared" si="0"/>
        <v>1650</v>
      </c>
      <c r="H30" s="4"/>
    </row>
    <row r="31" s="42" customFormat="1" ht="20" customHeight="1" spans="1:8">
      <c r="A31" s="4">
        <v>29</v>
      </c>
      <c r="B31" s="4" t="s">
        <v>70</v>
      </c>
      <c r="C31" s="4" t="s">
        <v>84</v>
      </c>
      <c r="D31" s="4" t="s">
        <v>46</v>
      </c>
      <c r="E31" s="4" t="s">
        <v>85</v>
      </c>
      <c r="F31" s="4">
        <v>4.8</v>
      </c>
      <c r="G31" s="4">
        <f t="shared" si="0"/>
        <v>720</v>
      </c>
      <c r="H31" s="4"/>
    </row>
    <row r="32" s="42" customFormat="1" ht="20" customHeight="1" spans="1:8">
      <c r="A32" s="4">
        <v>30</v>
      </c>
      <c r="B32" s="4" t="s">
        <v>70</v>
      </c>
      <c r="C32" s="4" t="s">
        <v>86</v>
      </c>
      <c r="D32" s="4" t="s">
        <v>51</v>
      </c>
      <c r="E32" s="4" t="s">
        <v>87</v>
      </c>
      <c r="F32" s="4">
        <v>6</v>
      </c>
      <c r="G32" s="4">
        <f t="shared" si="0"/>
        <v>900</v>
      </c>
      <c r="H32" s="4"/>
    </row>
    <row r="33" s="42" customFormat="1" ht="20" customHeight="1" spans="1:8">
      <c r="A33" s="4">
        <v>31</v>
      </c>
      <c r="B33" s="4" t="s">
        <v>70</v>
      </c>
      <c r="C33" s="4" t="s">
        <v>88</v>
      </c>
      <c r="D33" s="4" t="s">
        <v>23</v>
      </c>
      <c r="E33" s="4" t="s">
        <v>24</v>
      </c>
      <c r="F33" s="4">
        <v>18</v>
      </c>
      <c r="G33" s="4">
        <f t="shared" si="0"/>
        <v>2700</v>
      </c>
      <c r="H33" s="4"/>
    </row>
    <row r="34" s="42" customFormat="1" ht="20" customHeight="1" spans="1:8">
      <c r="A34" s="4">
        <v>32</v>
      </c>
      <c r="B34" s="4" t="s">
        <v>70</v>
      </c>
      <c r="C34" s="4" t="s">
        <v>89</v>
      </c>
      <c r="D34" s="4" t="s">
        <v>76</v>
      </c>
      <c r="E34" s="4" t="s">
        <v>90</v>
      </c>
      <c r="F34" s="4">
        <v>4</v>
      </c>
      <c r="G34" s="4">
        <f t="shared" si="0"/>
        <v>600</v>
      </c>
      <c r="H34" s="4"/>
    </row>
    <row r="35" s="42" customFormat="1" ht="20" customHeight="1" spans="1:8">
      <c r="A35" s="4">
        <v>33</v>
      </c>
      <c r="B35" s="4" t="s">
        <v>70</v>
      </c>
      <c r="C35" s="4" t="s">
        <v>91</v>
      </c>
      <c r="D35" s="4" t="s">
        <v>51</v>
      </c>
      <c r="E35" s="4" t="s">
        <v>92</v>
      </c>
      <c r="F35" s="4">
        <v>10</v>
      </c>
      <c r="G35" s="4">
        <f t="shared" si="0"/>
        <v>1500</v>
      </c>
      <c r="H35" s="4"/>
    </row>
    <row r="36" s="42" customFormat="1" ht="20" customHeight="1" spans="1:8">
      <c r="A36" s="4">
        <v>34</v>
      </c>
      <c r="B36" s="4" t="s">
        <v>93</v>
      </c>
      <c r="C36" s="4" t="s">
        <v>94</v>
      </c>
      <c r="D36" s="4" t="s">
        <v>54</v>
      </c>
      <c r="E36" s="4" t="s">
        <v>95</v>
      </c>
      <c r="F36" s="4">
        <v>11</v>
      </c>
      <c r="G36" s="4">
        <f t="shared" ref="G36:G67" si="1">F36*150</f>
        <v>1650</v>
      </c>
      <c r="H36" s="4"/>
    </row>
    <row r="37" s="42" customFormat="1" ht="20" customHeight="1" spans="1:8">
      <c r="A37" s="4">
        <v>35</v>
      </c>
      <c r="B37" s="4" t="s">
        <v>93</v>
      </c>
      <c r="C37" s="4" t="s">
        <v>96</v>
      </c>
      <c r="D37" s="4" t="s">
        <v>97</v>
      </c>
      <c r="E37" s="4" t="s">
        <v>98</v>
      </c>
      <c r="F37" s="4">
        <v>6</v>
      </c>
      <c r="G37" s="4">
        <f t="shared" si="1"/>
        <v>900</v>
      </c>
      <c r="H37" s="4"/>
    </row>
    <row r="38" s="42" customFormat="1" ht="20" customHeight="1" spans="1:8">
      <c r="A38" s="4">
        <v>36</v>
      </c>
      <c r="B38" s="4" t="s">
        <v>93</v>
      </c>
      <c r="C38" s="4" t="s">
        <v>99</v>
      </c>
      <c r="D38" s="4" t="s">
        <v>59</v>
      </c>
      <c r="E38" s="4" t="s">
        <v>100</v>
      </c>
      <c r="F38" s="4">
        <v>17</v>
      </c>
      <c r="G38" s="4">
        <f t="shared" si="1"/>
        <v>2550</v>
      </c>
      <c r="H38" s="4"/>
    </row>
    <row r="39" s="42" customFormat="1" ht="20" customHeight="1" spans="1:8">
      <c r="A39" s="4">
        <v>37</v>
      </c>
      <c r="B39" s="4" t="s">
        <v>93</v>
      </c>
      <c r="C39" s="4" t="s">
        <v>101</v>
      </c>
      <c r="D39" s="4" t="s">
        <v>102</v>
      </c>
      <c r="E39" s="4" t="s">
        <v>103</v>
      </c>
      <c r="F39" s="4">
        <v>19</v>
      </c>
      <c r="G39" s="4">
        <f t="shared" si="1"/>
        <v>2850</v>
      </c>
      <c r="H39" s="4"/>
    </row>
    <row r="40" s="42" customFormat="1" ht="20" customHeight="1" spans="1:8">
      <c r="A40" s="4">
        <v>38</v>
      </c>
      <c r="B40" s="4" t="s">
        <v>93</v>
      </c>
      <c r="C40" s="4" t="s">
        <v>104</v>
      </c>
      <c r="D40" s="4" t="s">
        <v>43</v>
      </c>
      <c r="E40" s="4" t="s">
        <v>105</v>
      </c>
      <c r="F40" s="4">
        <v>5</v>
      </c>
      <c r="G40" s="4">
        <f t="shared" si="1"/>
        <v>750</v>
      </c>
      <c r="H40" s="4"/>
    </row>
    <row r="41" s="42" customFormat="1" ht="20" customHeight="1" spans="1:8">
      <c r="A41" s="4">
        <v>39</v>
      </c>
      <c r="B41" s="4" t="s">
        <v>93</v>
      </c>
      <c r="C41" s="4" t="s">
        <v>106</v>
      </c>
      <c r="D41" s="4" t="s">
        <v>76</v>
      </c>
      <c r="E41" s="4" t="s">
        <v>107</v>
      </c>
      <c r="F41" s="4">
        <v>5</v>
      </c>
      <c r="G41" s="4">
        <f t="shared" si="1"/>
        <v>750</v>
      </c>
      <c r="H41" s="4"/>
    </row>
    <row r="42" s="42" customFormat="1" ht="20" customHeight="1" spans="1:8">
      <c r="A42" s="4">
        <v>40</v>
      </c>
      <c r="B42" s="4" t="s">
        <v>93</v>
      </c>
      <c r="C42" s="4" t="s">
        <v>99</v>
      </c>
      <c r="D42" s="4" t="s">
        <v>76</v>
      </c>
      <c r="E42" s="4" t="s">
        <v>108</v>
      </c>
      <c r="F42" s="4">
        <v>5</v>
      </c>
      <c r="G42" s="4">
        <f t="shared" si="1"/>
        <v>750</v>
      </c>
      <c r="H42" s="4"/>
    </row>
    <row r="43" s="42" customFormat="1" ht="20" customHeight="1" spans="1:8">
      <c r="A43" s="4">
        <v>41</v>
      </c>
      <c r="B43" s="4" t="s">
        <v>93</v>
      </c>
      <c r="C43" s="4" t="s">
        <v>109</v>
      </c>
      <c r="D43" s="4" t="s">
        <v>110</v>
      </c>
      <c r="E43" s="4" t="s">
        <v>111</v>
      </c>
      <c r="F43" s="4">
        <v>9</v>
      </c>
      <c r="G43" s="4">
        <f t="shared" si="1"/>
        <v>1350</v>
      </c>
      <c r="H43" s="4"/>
    </row>
    <row r="44" s="42" customFormat="1" ht="20" customHeight="1" spans="1:8">
      <c r="A44" s="4">
        <v>42</v>
      </c>
      <c r="B44" s="4" t="s">
        <v>93</v>
      </c>
      <c r="C44" s="4" t="s">
        <v>112</v>
      </c>
      <c r="D44" s="4" t="s">
        <v>113</v>
      </c>
      <c r="E44" s="4" t="s">
        <v>114</v>
      </c>
      <c r="F44" s="4">
        <v>3.5</v>
      </c>
      <c r="G44" s="4">
        <f t="shared" si="1"/>
        <v>525</v>
      </c>
      <c r="H44" s="4"/>
    </row>
    <row r="45" s="42" customFormat="1" ht="20" customHeight="1" spans="1:8">
      <c r="A45" s="4">
        <v>43</v>
      </c>
      <c r="B45" s="4" t="s">
        <v>115</v>
      </c>
      <c r="C45" s="4" t="s">
        <v>86</v>
      </c>
      <c r="D45" s="4" t="s">
        <v>116</v>
      </c>
      <c r="E45" s="4" t="s">
        <v>117</v>
      </c>
      <c r="F45" s="4">
        <v>4</v>
      </c>
      <c r="G45" s="4">
        <f t="shared" si="1"/>
        <v>600</v>
      </c>
      <c r="H45" s="4"/>
    </row>
    <row r="46" s="42" customFormat="1" ht="20" customHeight="1" spans="1:8">
      <c r="A46" s="4">
        <v>44</v>
      </c>
      <c r="B46" s="4" t="s">
        <v>115</v>
      </c>
      <c r="C46" s="4" t="s">
        <v>118</v>
      </c>
      <c r="D46" s="4" t="s">
        <v>62</v>
      </c>
      <c r="E46" s="4" t="s">
        <v>119</v>
      </c>
      <c r="F46" s="4">
        <v>2.5</v>
      </c>
      <c r="G46" s="4">
        <f t="shared" si="1"/>
        <v>375</v>
      </c>
      <c r="H46" s="4"/>
    </row>
    <row r="47" s="42" customFormat="1" ht="20" customHeight="1" spans="1:8">
      <c r="A47" s="4">
        <v>45</v>
      </c>
      <c r="B47" s="4" t="s">
        <v>115</v>
      </c>
      <c r="C47" s="4" t="s">
        <v>120</v>
      </c>
      <c r="D47" s="4" t="s">
        <v>36</v>
      </c>
      <c r="E47" s="4" t="s">
        <v>121</v>
      </c>
      <c r="F47" s="4">
        <v>4</v>
      </c>
      <c r="G47" s="4">
        <f t="shared" si="1"/>
        <v>600</v>
      </c>
      <c r="H47" s="4"/>
    </row>
    <row r="48" s="42" customFormat="1" ht="20" customHeight="1" spans="1:8">
      <c r="A48" s="4">
        <v>46</v>
      </c>
      <c r="B48" s="4" t="s">
        <v>115</v>
      </c>
      <c r="C48" s="4" t="s">
        <v>122</v>
      </c>
      <c r="D48" s="4" t="s">
        <v>14</v>
      </c>
      <c r="E48" s="4" t="s">
        <v>123</v>
      </c>
      <c r="F48" s="4">
        <v>15</v>
      </c>
      <c r="G48" s="4">
        <f t="shared" si="1"/>
        <v>2250</v>
      </c>
      <c r="H48" s="4"/>
    </row>
    <row r="49" s="42" customFormat="1" ht="20" customHeight="1" spans="1:8">
      <c r="A49" s="4">
        <v>47</v>
      </c>
      <c r="B49" s="4" t="s">
        <v>115</v>
      </c>
      <c r="C49" s="4" t="s">
        <v>124</v>
      </c>
      <c r="D49" s="4" t="s">
        <v>125</v>
      </c>
      <c r="E49" s="4" t="s">
        <v>126</v>
      </c>
      <c r="F49" s="4">
        <v>9</v>
      </c>
      <c r="G49" s="4">
        <f t="shared" si="1"/>
        <v>1350</v>
      </c>
      <c r="H49" s="4"/>
    </row>
    <row r="50" s="42" customFormat="1" ht="20" customHeight="1" spans="1:8">
      <c r="A50" s="4">
        <v>48</v>
      </c>
      <c r="B50" s="4" t="s">
        <v>115</v>
      </c>
      <c r="C50" s="4" t="s">
        <v>127</v>
      </c>
      <c r="D50" s="4" t="s">
        <v>54</v>
      </c>
      <c r="E50" s="4" t="s">
        <v>47</v>
      </c>
      <c r="F50" s="4">
        <v>16</v>
      </c>
      <c r="G50" s="4">
        <f t="shared" si="1"/>
        <v>2400</v>
      </c>
      <c r="H50" s="4"/>
    </row>
    <row r="51" s="42" customFormat="1" ht="20" customHeight="1" spans="1:8">
      <c r="A51" s="4">
        <v>49</v>
      </c>
      <c r="B51" s="4" t="s">
        <v>115</v>
      </c>
      <c r="C51" s="4" t="s">
        <v>128</v>
      </c>
      <c r="D51" s="4" t="s">
        <v>43</v>
      </c>
      <c r="E51" s="4" t="s">
        <v>90</v>
      </c>
      <c r="F51" s="4">
        <v>2.7</v>
      </c>
      <c r="G51" s="4">
        <f t="shared" si="1"/>
        <v>405</v>
      </c>
      <c r="H51" s="4"/>
    </row>
    <row r="52" s="42" customFormat="1" ht="20" customHeight="1" spans="1:8">
      <c r="A52" s="4">
        <v>50</v>
      </c>
      <c r="B52" s="4" t="s">
        <v>115</v>
      </c>
      <c r="C52" s="4" t="s">
        <v>129</v>
      </c>
      <c r="D52" s="4" t="s">
        <v>39</v>
      </c>
      <c r="E52" s="4" t="s">
        <v>130</v>
      </c>
      <c r="F52" s="4">
        <v>7</v>
      </c>
      <c r="G52" s="4">
        <f t="shared" si="1"/>
        <v>1050</v>
      </c>
      <c r="H52" s="4"/>
    </row>
    <row r="53" s="42" customFormat="1" ht="20" customHeight="1" spans="1:8">
      <c r="A53" s="4">
        <v>51</v>
      </c>
      <c r="B53" s="4" t="s">
        <v>115</v>
      </c>
      <c r="C53" s="4" t="s">
        <v>131</v>
      </c>
      <c r="D53" s="4" t="s">
        <v>17</v>
      </c>
      <c r="E53" s="4" t="s">
        <v>132</v>
      </c>
      <c r="F53" s="4">
        <v>3</v>
      </c>
      <c r="G53" s="4">
        <f t="shared" si="1"/>
        <v>450</v>
      </c>
      <c r="H53" s="4"/>
    </row>
    <row r="54" s="42" customFormat="1" ht="20" customHeight="1" spans="1:8">
      <c r="A54" s="4">
        <v>52</v>
      </c>
      <c r="B54" s="4" t="s">
        <v>133</v>
      </c>
      <c r="C54" s="4" t="s">
        <v>134</v>
      </c>
      <c r="D54" s="4" t="s">
        <v>39</v>
      </c>
      <c r="E54" s="4" t="s">
        <v>92</v>
      </c>
      <c r="F54" s="4">
        <v>15</v>
      </c>
      <c r="G54" s="4">
        <f t="shared" si="1"/>
        <v>2250</v>
      </c>
      <c r="H54" s="4"/>
    </row>
    <row r="55" s="42" customFormat="1" ht="20" customHeight="1" spans="1:8">
      <c r="A55" s="4">
        <v>53</v>
      </c>
      <c r="B55" s="4" t="s">
        <v>133</v>
      </c>
      <c r="C55" s="4" t="s">
        <v>135</v>
      </c>
      <c r="D55" s="4" t="s">
        <v>36</v>
      </c>
      <c r="E55" s="4" t="s">
        <v>136</v>
      </c>
      <c r="F55" s="4">
        <v>10</v>
      </c>
      <c r="G55" s="4">
        <f t="shared" si="1"/>
        <v>1500</v>
      </c>
      <c r="H55" s="4"/>
    </row>
    <row r="56" s="42" customFormat="1" ht="20" customHeight="1" spans="1:8">
      <c r="A56" s="4">
        <v>54</v>
      </c>
      <c r="B56" s="4" t="s">
        <v>133</v>
      </c>
      <c r="C56" s="4" t="s">
        <v>137</v>
      </c>
      <c r="D56" s="4" t="s">
        <v>110</v>
      </c>
      <c r="E56" s="4" t="s">
        <v>138</v>
      </c>
      <c r="F56" s="4">
        <v>15</v>
      </c>
      <c r="G56" s="4">
        <f t="shared" si="1"/>
        <v>2250</v>
      </c>
      <c r="H56" s="4"/>
    </row>
    <row r="57" s="42" customFormat="1" ht="20" customHeight="1" spans="1:8">
      <c r="A57" s="4">
        <v>55</v>
      </c>
      <c r="B57" s="4" t="s">
        <v>133</v>
      </c>
      <c r="C57" s="4" t="s">
        <v>139</v>
      </c>
      <c r="D57" s="4" t="s">
        <v>76</v>
      </c>
      <c r="E57" s="4" t="s">
        <v>72</v>
      </c>
      <c r="F57" s="4">
        <v>5</v>
      </c>
      <c r="G57" s="4">
        <f t="shared" si="1"/>
        <v>750</v>
      </c>
      <c r="H57" s="4"/>
    </row>
    <row r="58" s="42" customFormat="1" ht="20" customHeight="1" spans="1:8">
      <c r="A58" s="4">
        <v>56</v>
      </c>
      <c r="B58" s="4" t="s">
        <v>133</v>
      </c>
      <c r="C58" s="4" t="s">
        <v>140</v>
      </c>
      <c r="D58" s="4" t="s">
        <v>141</v>
      </c>
      <c r="E58" s="4" t="s">
        <v>34</v>
      </c>
      <c r="F58" s="4">
        <v>8</v>
      </c>
      <c r="G58" s="4">
        <f t="shared" si="1"/>
        <v>1200</v>
      </c>
      <c r="H58" s="4"/>
    </row>
    <row r="59" s="42" customFormat="1" ht="20" customHeight="1" spans="1:8">
      <c r="A59" s="4">
        <v>57</v>
      </c>
      <c r="B59" s="4" t="s">
        <v>133</v>
      </c>
      <c r="C59" s="4" t="s">
        <v>142</v>
      </c>
      <c r="D59" s="4" t="s">
        <v>39</v>
      </c>
      <c r="E59" s="4" t="s">
        <v>27</v>
      </c>
      <c r="F59" s="4">
        <v>15</v>
      </c>
      <c r="G59" s="4">
        <f t="shared" si="1"/>
        <v>2250</v>
      </c>
      <c r="H59" s="4"/>
    </row>
    <row r="60" s="42" customFormat="1" ht="20" customHeight="1" spans="1:8">
      <c r="A60" s="4">
        <v>58</v>
      </c>
      <c r="B60" s="4" t="s">
        <v>133</v>
      </c>
      <c r="C60" s="4" t="s">
        <v>143</v>
      </c>
      <c r="D60" s="4" t="s">
        <v>54</v>
      </c>
      <c r="E60" s="4" t="s">
        <v>144</v>
      </c>
      <c r="F60" s="4">
        <v>10</v>
      </c>
      <c r="G60" s="4">
        <f t="shared" si="1"/>
        <v>1500</v>
      </c>
      <c r="H60" s="4"/>
    </row>
    <row r="61" s="42" customFormat="1" ht="20" customHeight="1" spans="1:8">
      <c r="A61" s="4">
        <v>59</v>
      </c>
      <c r="B61" s="4" t="s">
        <v>133</v>
      </c>
      <c r="C61" s="4" t="s">
        <v>145</v>
      </c>
      <c r="D61" s="4" t="s">
        <v>14</v>
      </c>
      <c r="E61" s="4" t="s">
        <v>146</v>
      </c>
      <c r="F61" s="4">
        <v>3</v>
      </c>
      <c r="G61" s="4">
        <f t="shared" si="1"/>
        <v>450</v>
      </c>
      <c r="H61" s="4"/>
    </row>
    <row r="62" s="42" customFormat="1" ht="20" customHeight="1" spans="1:8">
      <c r="A62" s="4">
        <v>60</v>
      </c>
      <c r="B62" s="4" t="s">
        <v>133</v>
      </c>
      <c r="C62" s="4" t="s">
        <v>147</v>
      </c>
      <c r="D62" s="4" t="s">
        <v>43</v>
      </c>
      <c r="E62" s="4" t="s">
        <v>148</v>
      </c>
      <c r="F62" s="4">
        <v>10</v>
      </c>
      <c r="G62" s="4">
        <f t="shared" si="1"/>
        <v>1500</v>
      </c>
      <c r="H62" s="4"/>
    </row>
    <row r="63" s="42" customFormat="1" ht="20" customHeight="1" spans="1:8">
      <c r="A63" s="4">
        <v>61</v>
      </c>
      <c r="B63" s="4" t="s">
        <v>133</v>
      </c>
      <c r="C63" s="4" t="s">
        <v>149</v>
      </c>
      <c r="D63" s="4" t="s">
        <v>56</v>
      </c>
      <c r="E63" s="4" t="s">
        <v>136</v>
      </c>
      <c r="F63" s="4">
        <v>6</v>
      </c>
      <c r="G63" s="4">
        <f t="shared" si="1"/>
        <v>900</v>
      </c>
      <c r="H63" s="4"/>
    </row>
    <row r="64" s="42" customFormat="1" ht="20" customHeight="1" spans="1:8">
      <c r="A64" s="4">
        <v>62</v>
      </c>
      <c r="B64" s="4" t="s">
        <v>133</v>
      </c>
      <c r="C64" s="4" t="s">
        <v>150</v>
      </c>
      <c r="D64" s="4" t="s">
        <v>151</v>
      </c>
      <c r="E64" s="4" t="s">
        <v>136</v>
      </c>
      <c r="F64" s="4">
        <v>23</v>
      </c>
      <c r="G64" s="4">
        <f t="shared" si="1"/>
        <v>3450</v>
      </c>
      <c r="H64" s="4"/>
    </row>
    <row r="65" s="42" customFormat="1" ht="20" customHeight="1" spans="1:8">
      <c r="A65" s="4">
        <v>63</v>
      </c>
      <c r="B65" s="4" t="s">
        <v>133</v>
      </c>
      <c r="C65" s="4" t="s">
        <v>152</v>
      </c>
      <c r="D65" s="4" t="s">
        <v>110</v>
      </c>
      <c r="E65" s="4" t="s">
        <v>136</v>
      </c>
      <c r="F65" s="4">
        <v>8</v>
      </c>
      <c r="G65" s="4">
        <f t="shared" si="1"/>
        <v>1200</v>
      </c>
      <c r="H65" s="4"/>
    </row>
    <row r="66" s="42" customFormat="1" ht="20" customHeight="1" spans="1:8">
      <c r="A66" s="4">
        <v>64</v>
      </c>
      <c r="B66" s="4" t="s">
        <v>133</v>
      </c>
      <c r="C66" s="4" t="s">
        <v>153</v>
      </c>
      <c r="D66" s="4" t="s">
        <v>54</v>
      </c>
      <c r="E66" s="4" t="s">
        <v>119</v>
      </c>
      <c r="F66" s="4">
        <v>12</v>
      </c>
      <c r="G66" s="4">
        <f t="shared" si="1"/>
        <v>1800</v>
      </c>
      <c r="H66" s="4"/>
    </row>
    <row r="67" s="42" customFormat="1" ht="20" customHeight="1" spans="1:8">
      <c r="A67" s="4">
        <v>65</v>
      </c>
      <c r="B67" s="4" t="s">
        <v>133</v>
      </c>
      <c r="C67" s="4" t="s">
        <v>154</v>
      </c>
      <c r="D67" s="4" t="s">
        <v>155</v>
      </c>
      <c r="E67" s="4" t="s">
        <v>27</v>
      </c>
      <c r="F67" s="4">
        <v>13.5</v>
      </c>
      <c r="G67" s="4">
        <f t="shared" si="1"/>
        <v>2025</v>
      </c>
      <c r="H67" s="4"/>
    </row>
    <row r="68" s="42" customFormat="1" ht="20" customHeight="1" spans="1:8">
      <c r="A68" s="4">
        <v>66</v>
      </c>
      <c r="B68" s="4" t="s">
        <v>133</v>
      </c>
      <c r="C68" s="4" t="s">
        <v>156</v>
      </c>
      <c r="D68" s="4" t="s">
        <v>14</v>
      </c>
      <c r="E68" s="4" t="s">
        <v>157</v>
      </c>
      <c r="F68" s="4">
        <v>10</v>
      </c>
      <c r="G68" s="4">
        <f t="shared" ref="G68:G88" si="2">F68*150</f>
        <v>1500</v>
      </c>
      <c r="H68" s="4"/>
    </row>
    <row r="69" s="42" customFormat="1" ht="20" customHeight="1" spans="1:8">
      <c r="A69" s="4">
        <v>67</v>
      </c>
      <c r="B69" s="4" t="s">
        <v>133</v>
      </c>
      <c r="C69" s="4" t="s">
        <v>158</v>
      </c>
      <c r="D69" s="4" t="s">
        <v>46</v>
      </c>
      <c r="E69" s="4" t="s">
        <v>159</v>
      </c>
      <c r="F69" s="4">
        <v>4.5</v>
      </c>
      <c r="G69" s="4">
        <f t="shared" si="2"/>
        <v>675</v>
      </c>
      <c r="H69" s="4"/>
    </row>
    <row r="70" s="42" customFormat="1" ht="20" customHeight="1" spans="1:8">
      <c r="A70" s="4">
        <v>68</v>
      </c>
      <c r="B70" s="4" t="s">
        <v>133</v>
      </c>
      <c r="C70" s="4" t="s">
        <v>160</v>
      </c>
      <c r="D70" s="4" t="s">
        <v>17</v>
      </c>
      <c r="E70" s="4" t="s">
        <v>161</v>
      </c>
      <c r="F70" s="4">
        <v>10.5</v>
      </c>
      <c r="G70" s="4">
        <f t="shared" si="2"/>
        <v>1575</v>
      </c>
      <c r="H70" s="4"/>
    </row>
    <row r="71" s="42" customFormat="1" ht="20" customHeight="1" spans="1:8">
      <c r="A71" s="4">
        <v>69</v>
      </c>
      <c r="B71" s="4" t="s">
        <v>133</v>
      </c>
      <c r="C71" s="4" t="s">
        <v>162</v>
      </c>
      <c r="D71" s="4" t="s">
        <v>31</v>
      </c>
      <c r="E71" s="4" t="s">
        <v>163</v>
      </c>
      <c r="F71" s="4">
        <v>13</v>
      </c>
      <c r="G71" s="4">
        <f t="shared" si="2"/>
        <v>1950</v>
      </c>
      <c r="H71" s="4"/>
    </row>
    <row r="72" s="42" customFormat="1" ht="20" customHeight="1" spans="1:8">
      <c r="A72" s="4">
        <v>70</v>
      </c>
      <c r="B72" s="4" t="s">
        <v>133</v>
      </c>
      <c r="C72" s="4" t="s">
        <v>164</v>
      </c>
      <c r="D72" s="4" t="s">
        <v>33</v>
      </c>
      <c r="E72" s="4" t="s">
        <v>165</v>
      </c>
      <c r="F72" s="4">
        <v>12</v>
      </c>
      <c r="G72" s="4">
        <f t="shared" si="2"/>
        <v>1800</v>
      </c>
      <c r="H72" s="4"/>
    </row>
    <row r="73" s="42" customFormat="1" ht="20" customHeight="1" spans="1:8">
      <c r="A73" s="4">
        <v>71</v>
      </c>
      <c r="B73" s="4" t="s">
        <v>133</v>
      </c>
      <c r="C73" s="4" t="s">
        <v>166</v>
      </c>
      <c r="D73" s="4" t="s">
        <v>11</v>
      </c>
      <c r="E73" s="4" t="s">
        <v>167</v>
      </c>
      <c r="F73" s="4">
        <v>10</v>
      </c>
      <c r="G73" s="4">
        <f t="shared" si="2"/>
        <v>1500</v>
      </c>
      <c r="H73" s="4"/>
    </row>
    <row r="74" s="42" customFormat="1" ht="20" customHeight="1" spans="1:8">
      <c r="A74" s="4">
        <v>72</v>
      </c>
      <c r="B74" s="4" t="s">
        <v>133</v>
      </c>
      <c r="C74" s="4" t="s">
        <v>168</v>
      </c>
      <c r="D74" s="4" t="s">
        <v>11</v>
      </c>
      <c r="E74" s="4" t="s">
        <v>169</v>
      </c>
      <c r="F74" s="4">
        <v>3</v>
      </c>
      <c r="G74" s="4">
        <f t="shared" si="2"/>
        <v>450</v>
      </c>
      <c r="H74" s="4"/>
    </row>
    <row r="75" s="42" customFormat="1" ht="20" customHeight="1" spans="1:8">
      <c r="A75" s="4">
        <v>73</v>
      </c>
      <c r="B75" s="4" t="s">
        <v>133</v>
      </c>
      <c r="C75" s="4" t="s">
        <v>170</v>
      </c>
      <c r="D75" s="4" t="s">
        <v>171</v>
      </c>
      <c r="E75" s="4" t="s">
        <v>85</v>
      </c>
      <c r="F75" s="4">
        <v>10</v>
      </c>
      <c r="G75" s="4">
        <f t="shared" si="2"/>
        <v>1500</v>
      </c>
      <c r="H75" s="4"/>
    </row>
    <row r="76" s="42" customFormat="1" ht="20" customHeight="1" spans="1:8">
      <c r="A76" s="4">
        <v>74</v>
      </c>
      <c r="B76" s="4" t="s">
        <v>133</v>
      </c>
      <c r="C76" s="4" t="s">
        <v>172</v>
      </c>
      <c r="D76" s="4" t="s">
        <v>173</v>
      </c>
      <c r="E76" s="4" t="s">
        <v>174</v>
      </c>
      <c r="F76" s="4">
        <v>6.3</v>
      </c>
      <c r="G76" s="4">
        <f t="shared" si="2"/>
        <v>945</v>
      </c>
      <c r="H76" s="4"/>
    </row>
    <row r="77" s="42" customFormat="1" ht="20" customHeight="1" spans="1:8">
      <c r="A77" s="4">
        <v>75</v>
      </c>
      <c r="B77" s="4" t="s">
        <v>133</v>
      </c>
      <c r="C77" s="4" t="s">
        <v>175</v>
      </c>
      <c r="D77" s="4" t="s">
        <v>56</v>
      </c>
      <c r="E77" s="4" t="s">
        <v>136</v>
      </c>
      <c r="F77" s="4">
        <v>10</v>
      </c>
      <c r="G77" s="4">
        <f t="shared" si="2"/>
        <v>1500</v>
      </c>
      <c r="H77" s="4"/>
    </row>
    <row r="78" s="42" customFormat="1" ht="20" customHeight="1" spans="1:8">
      <c r="A78" s="4">
        <v>76</v>
      </c>
      <c r="B78" s="4" t="s">
        <v>176</v>
      </c>
      <c r="C78" s="4" t="s">
        <v>177</v>
      </c>
      <c r="D78" s="4" t="s">
        <v>178</v>
      </c>
      <c r="E78" s="4" t="s">
        <v>179</v>
      </c>
      <c r="F78" s="4">
        <v>14.2</v>
      </c>
      <c r="G78" s="4">
        <f t="shared" si="2"/>
        <v>2130</v>
      </c>
      <c r="H78" s="4"/>
    </row>
    <row r="79" s="42" customFormat="1" ht="20" customHeight="1" spans="1:8">
      <c r="A79" s="4">
        <v>77</v>
      </c>
      <c r="B79" s="4" t="s">
        <v>176</v>
      </c>
      <c r="C79" s="4" t="s">
        <v>180</v>
      </c>
      <c r="D79" s="4" t="s">
        <v>43</v>
      </c>
      <c r="E79" s="4" t="s">
        <v>121</v>
      </c>
      <c r="F79" s="4">
        <v>6.6</v>
      </c>
      <c r="G79" s="4">
        <f t="shared" si="2"/>
        <v>990</v>
      </c>
      <c r="H79" s="4"/>
    </row>
    <row r="80" s="42" customFormat="1" ht="20" customHeight="1" spans="1:8">
      <c r="A80" s="4">
        <v>78</v>
      </c>
      <c r="B80" s="4" t="s">
        <v>176</v>
      </c>
      <c r="C80" s="4" t="s">
        <v>181</v>
      </c>
      <c r="D80" s="4" t="s">
        <v>33</v>
      </c>
      <c r="E80" s="4" t="s">
        <v>72</v>
      </c>
      <c r="F80" s="4">
        <f>3.95+4.2</f>
        <v>8.15</v>
      </c>
      <c r="G80" s="4">
        <f t="shared" si="2"/>
        <v>1222.5</v>
      </c>
      <c r="H80" s="4"/>
    </row>
    <row r="81" s="42" customFormat="1" ht="20" customHeight="1" spans="1:8">
      <c r="A81" s="4">
        <v>79</v>
      </c>
      <c r="B81" s="4" t="s">
        <v>176</v>
      </c>
      <c r="C81" s="4" t="s">
        <v>182</v>
      </c>
      <c r="D81" s="4" t="s">
        <v>33</v>
      </c>
      <c r="E81" s="4" t="s">
        <v>121</v>
      </c>
      <c r="F81" s="4">
        <f>3.2+4.3</f>
        <v>7.5</v>
      </c>
      <c r="G81" s="4">
        <f t="shared" si="2"/>
        <v>1125</v>
      </c>
      <c r="H81" s="4"/>
    </row>
    <row r="82" s="42" customFormat="1" ht="20" customHeight="1" spans="1:8">
      <c r="A82" s="4">
        <v>80</v>
      </c>
      <c r="B82" s="4" t="s">
        <v>176</v>
      </c>
      <c r="C82" s="4" t="s">
        <v>94</v>
      </c>
      <c r="D82" s="4" t="s">
        <v>17</v>
      </c>
      <c r="E82" s="4" t="s">
        <v>183</v>
      </c>
      <c r="F82" s="4">
        <v>4.1</v>
      </c>
      <c r="G82" s="4">
        <f t="shared" si="2"/>
        <v>615</v>
      </c>
      <c r="H82" s="4"/>
    </row>
    <row r="83" s="42" customFormat="1" ht="20" customHeight="1" spans="1:8">
      <c r="A83" s="4">
        <v>81</v>
      </c>
      <c r="B83" s="4" t="s">
        <v>176</v>
      </c>
      <c r="C83" s="4" t="s">
        <v>184</v>
      </c>
      <c r="D83" s="4" t="s">
        <v>59</v>
      </c>
      <c r="E83" s="4" t="s">
        <v>183</v>
      </c>
      <c r="F83" s="4">
        <f>1.56+2.7</f>
        <v>4.26</v>
      </c>
      <c r="G83" s="4">
        <f t="shared" si="2"/>
        <v>639</v>
      </c>
      <c r="H83" s="4"/>
    </row>
    <row r="84" s="42" customFormat="1" ht="20" customHeight="1" spans="1:8">
      <c r="A84" s="4">
        <v>82</v>
      </c>
      <c r="B84" s="4" t="s">
        <v>176</v>
      </c>
      <c r="C84" s="4" t="s">
        <v>185</v>
      </c>
      <c r="D84" s="4" t="s">
        <v>186</v>
      </c>
      <c r="E84" s="4" t="s">
        <v>187</v>
      </c>
      <c r="F84" s="4">
        <f>1.3+1.8</f>
        <v>3.1</v>
      </c>
      <c r="G84" s="4">
        <f t="shared" si="2"/>
        <v>465</v>
      </c>
      <c r="H84" s="4"/>
    </row>
    <row r="85" s="42" customFormat="1" ht="20" customHeight="1" spans="1:8">
      <c r="A85" s="4">
        <v>83</v>
      </c>
      <c r="B85" s="4" t="s">
        <v>176</v>
      </c>
      <c r="C85" s="4" t="s">
        <v>188</v>
      </c>
      <c r="D85" s="4" t="s">
        <v>141</v>
      </c>
      <c r="E85" s="4" t="s">
        <v>189</v>
      </c>
      <c r="F85" s="4">
        <f>5.2+1.1</f>
        <v>6.3</v>
      </c>
      <c r="G85" s="4">
        <f t="shared" si="2"/>
        <v>945</v>
      </c>
      <c r="H85" s="4"/>
    </row>
    <row r="86" s="42" customFormat="1" ht="20" customHeight="1" spans="1:8">
      <c r="A86" s="4">
        <v>84</v>
      </c>
      <c r="B86" s="4" t="s">
        <v>176</v>
      </c>
      <c r="C86" s="4" t="s">
        <v>190</v>
      </c>
      <c r="D86" s="4" t="s">
        <v>36</v>
      </c>
      <c r="E86" s="4" t="s">
        <v>117</v>
      </c>
      <c r="F86" s="4">
        <f>3.1+6.3</f>
        <v>9.4</v>
      </c>
      <c r="G86" s="4">
        <f t="shared" si="2"/>
        <v>1410</v>
      </c>
      <c r="H86" s="4"/>
    </row>
    <row r="87" s="42" customFormat="1" ht="20" customHeight="1" spans="1:8">
      <c r="A87" s="4">
        <v>85</v>
      </c>
      <c r="B87" s="4" t="s">
        <v>176</v>
      </c>
      <c r="C87" s="4" t="s">
        <v>191</v>
      </c>
      <c r="D87" s="4" t="s">
        <v>36</v>
      </c>
      <c r="E87" s="4" t="s">
        <v>34</v>
      </c>
      <c r="F87" s="4">
        <v>1.2</v>
      </c>
      <c r="G87" s="4">
        <f t="shared" si="2"/>
        <v>180</v>
      </c>
      <c r="H87" s="4"/>
    </row>
    <row r="88" s="43" customFormat="1" ht="20" customHeight="1" spans="1:8">
      <c r="A88" s="4">
        <v>86</v>
      </c>
      <c r="B88" s="4" t="s">
        <v>176</v>
      </c>
      <c r="C88" s="4" t="s">
        <v>192</v>
      </c>
      <c r="D88" s="4" t="s">
        <v>56</v>
      </c>
      <c r="E88" s="4" t="s">
        <v>193</v>
      </c>
      <c r="F88" s="4">
        <v>3.56</v>
      </c>
      <c r="G88" s="4">
        <f t="shared" si="2"/>
        <v>534</v>
      </c>
      <c r="H88" s="4"/>
    </row>
    <row r="89" s="42" customFormat="1" ht="20" customHeight="1" spans="1:8">
      <c r="A89" s="4" t="s">
        <v>194</v>
      </c>
      <c r="B89" s="5"/>
      <c r="C89" s="5"/>
      <c r="D89" s="5"/>
      <c r="E89" s="5"/>
      <c r="F89" s="5">
        <f>SUM(F3:F88)</f>
        <v>675.8</v>
      </c>
      <c r="G89" s="5">
        <f>SUM(G3:G88)</f>
        <v>101370</v>
      </c>
      <c r="H89" s="44"/>
    </row>
    <row r="90" s="42" customFormat="1" spans="1:8">
      <c r="A90" s="45"/>
      <c r="B90" s="45"/>
      <c r="C90" s="45"/>
      <c r="D90" s="45"/>
      <c r="E90" s="45"/>
      <c r="F90" s="45"/>
      <c r="G90" s="45"/>
      <c r="H90" s="45"/>
    </row>
  </sheetData>
  <mergeCells count="1">
    <mergeCell ref="A1:H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1"/>
  <sheetViews>
    <sheetView zoomScale="120" zoomScaleNormal="120" topLeftCell="A19" workbookViewId="0">
      <selection activeCell="D40" sqref="D40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s="1" customFormat="1" ht="39" customHeight="1" spans="1:9">
      <c r="A1" s="2" t="s">
        <v>195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196</v>
      </c>
      <c r="I2" s="3" t="s">
        <v>8</v>
      </c>
    </row>
    <row r="3" s="1" customFormat="1" ht="19" customHeight="1" spans="1:9">
      <c r="A3" s="4">
        <v>1</v>
      </c>
      <c r="B3" s="4" t="s">
        <v>176</v>
      </c>
      <c r="C3" s="4" t="s">
        <v>177</v>
      </c>
      <c r="D3" s="29" t="s">
        <v>178</v>
      </c>
      <c r="E3" s="7" t="s">
        <v>179</v>
      </c>
      <c r="F3" s="4">
        <v>3.35</v>
      </c>
      <c r="G3" s="4">
        <f>F3*200</f>
        <v>670</v>
      </c>
      <c r="H3" s="4"/>
      <c r="I3" s="4"/>
    </row>
    <row r="4" s="1" customFormat="1" ht="19" customHeight="1" spans="1:9">
      <c r="A4" s="4">
        <v>2</v>
      </c>
      <c r="B4" s="4" t="s">
        <v>93</v>
      </c>
      <c r="C4" s="9" t="s">
        <v>197</v>
      </c>
      <c r="D4" s="12" t="s">
        <v>51</v>
      </c>
      <c r="E4" s="7" t="s">
        <v>117</v>
      </c>
      <c r="F4" s="4">
        <v>2</v>
      </c>
      <c r="G4" s="4">
        <f t="shared" ref="G4:G40" si="0">F4*200</f>
        <v>400</v>
      </c>
      <c r="H4" s="4"/>
      <c r="I4" s="4"/>
    </row>
    <row r="5" s="1" customFormat="1" ht="19" customHeight="1" spans="1:9">
      <c r="A5" s="4">
        <v>3</v>
      </c>
      <c r="B5" s="4" t="s">
        <v>93</v>
      </c>
      <c r="C5" s="4" t="s">
        <v>109</v>
      </c>
      <c r="D5" s="29" t="s">
        <v>110</v>
      </c>
      <c r="E5" s="7" t="s">
        <v>198</v>
      </c>
      <c r="F5" s="4">
        <v>2</v>
      </c>
      <c r="G5" s="4">
        <f t="shared" si="0"/>
        <v>400</v>
      </c>
      <c r="H5" s="4"/>
      <c r="I5" s="4"/>
    </row>
    <row r="6" s="1" customFormat="1" ht="19" customHeight="1" spans="1:9">
      <c r="A6" s="4">
        <v>4</v>
      </c>
      <c r="B6" s="4" t="s">
        <v>93</v>
      </c>
      <c r="C6" s="4" t="s">
        <v>199</v>
      </c>
      <c r="D6" s="29" t="s">
        <v>76</v>
      </c>
      <c r="E6" s="7" t="s">
        <v>200</v>
      </c>
      <c r="F6" s="4">
        <v>2</v>
      </c>
      <c r="G6" s="4">
        <f t="shared" si="0"/>
        <v>400</v>
      </c>
      <c r="H6" s="4"/>
      <c r="I6" s="4"/>
    </row>
    <row r="7" s="1" customFormat="1" ht="19" customHeight="1" spans="1:9">
      <c r="A7" s="4">
        <v>5</v>
      </c>
      <c r="B7" s="4" t="s">
        <v>93</v>
      </c>
      <c r="C7" s="4" t="s">
        <v>112</v>
      </c>
      <c r="D7" s="9" t="s">
        <v>113</v>
      </c>
      <c r="E7" s="5" t="s">
        <v>114</v>
      </c>
      <c r="F7" s="4">
        <v>2.5</v>
      </c>
      <c r="G7" s="4">
        <f t="shared" si="0"/>
        <v>500</v>
      </c>
      <c r="H7" s="4"/>
      <c r="I7" s="4"/>
    </row>
    <row r="8" s="1" customFormat="1" ht="19" customHeight="1" spans="1:9">
      <c r="A8" s="4">
        <v>6</v>
      </c>
      <c r="B8" s="4" t="s">
        <v>115</v>
      </c>
      <c r="C8" s="4" t="s">
        <v>120</v>
      </c>
      <c r="D8" s="29" t="s">
        <v>36</v>
      </c>
      <c r="E8" s="7" t="s">
        <v>121</v>
      </c>
      <c r="F8" s="4">
        <v>4</v>
      </c>
      <c r="G8" s="4">
        <f t="shared" si="0"/>
        <v>800</v>
      </c>
      <c r="H8" s="4"/>
      <c r="I8" s="4"/>
    </row>
    <row r="9" s="1" customFormat="1" ht="19" customHeight="1" spans="1:9">
      <c r="A9" s="4">
        <v>7</v>
      </c>
      <c r="B9" s="4" t="s">
        <v>115</v>
      </c>
      <c r="C9" s="4" t="s">
        <v>201</v>
      </c>
      <c r="D9" s="29" t="s">
        <v>59</v>
      </c>
      <c r="E9" s="7" t="s">
        <v>202</v>
      </c>
      <c r="F9" s="4">
        <v>2</v>
      </c>
      <c r="G9" s="4">
        <f t="shared" si="0"/>
        <v>400</v>
      </c>
      <c r="H9" s="4"/>
      <c r="I9" s="4"/>
    </row>
    <row r="10" s="1" customFormat="1" ht="19" customHeight="1" spans="1:9">
      <c r="A10" s="4">
        <v>8</v>
      </c>
      <c r="B10" s="4" t="s">
        <v>115</v>
      </c>
      <c r="C10" s="4" t="s">
        <v>203</v>
      </c>
      <c r="D10" s="29" t="s">
        <v>33</v>
      </c>
      <c r="E10" s="7" t="s">
        <v>204</v>
      </c>
      <c r="F10" s="4">
        <v>4</v>
      </c>
      <c r="G10" s="4">
        <f t="shared" si="0"/>
        <v>800</v>
      </c>
      <c r="H10" s="4"/>
      <c r="I10" s="4"/>
    </row>
    <row r="11" s="1" customFormat="1" ht="19" customHeight="1" spans="1:9">
      <c r="A11" s="4">
        <v>9</v>
      </c>
      <c r="B11" s="4" t="s">
        <v>115</v>
      </c>
      <c r="C11" s="4" t="s">
        <v>122</v>
      </c>
      <c r="D11" s="12" t="s">
        <v>14</v>
      </c>
      <c r="E11" s="7" t="s">
        <v>123</v>
      </c>
      <c r="F11" s="4">
        <v>1</v>
      </c>
      <c r="G11" s="4">
        <f t="shared" si="0"/>
        <v>200</v>
      </c>
      <c r="H11" s="4"/>
      <c r="I11" s="4"/>
    </row>
    <row r="12" s="1" customFormat="1" ht="19" customHeight="1" spans="1:9">
      <c r="A12" s="4">
        <v>10</v>
      </c>
      <c r="B12" s="4" t="s">
        <v>115</v>
      </c>
      <c r="C12" s="9" t="s">
        <v>129</v>
      </c>
      <c r="D12" s="12" t="s">
        <v>39</v>
      </c>
      <c r="E12" s="7" t="s">
        <v>130</v>
      </c>
      <c r="F12" s="4">
        <v>1</v>
      </c>
      <c r="G12" s="4">
        <f t="shared" si="0"/>
        <v>200</v>
      </c>
      <c r="H12" s="4"/>
      <c r="I12" s="4"/>
    </row>
    <row r="13" s="1" customFormat="1" ht="19" customHeight="1" spans="1:9">
      <c r="A13" s="4">
        <v>11</v>
      </c>
      <c r="B13" s="4" t="s">
        <v>115</v>
      </c>
      <c r="C13" s="4" t="s">
        <v>131</v>
      </c>
      <c r="D13" s="29" t="s">
        <v>17</v>
      </c>
      <c r="E13" s="7" t="s">
        <v>132</v>
      </c>
      <c r="F13" s="4">
        <v>2</v>
      </c>
      <c r="G13" s="4">
        <f t="shared" si="0"/>
        <v>400</v>
      </c>
      <c r="H13" s="4"/>
      <c r="I13" s="4"/>
    </row>
    <row r="14" s="1" customFormat="1" ht="19" customHeight="1" spans="1:9">
      <c r="A14" s="4">
        <v>12</v>
      </c>
      <c r="B14" s="4" t="s">
        <v>133</v>
      </c>
      <c r="C14" s="4" t="s">
        <v>166</v>
      </c>
      <c r="D14" s="29" t="s">
        <v>11</v>
      </c>
      <c r="E14" s="7" t="s">
        <v>167</v>
      </c>
      <c r="F14" s="4">
        <v>3</v>
      </c>
      <c r="G14" s="4">
        <f t="shared" si="0"/>
        <v>600</v>
      </c>
      <c r="H14" s="4"/>
      <c r="I14" s="4"/>
    </row>
    <row r="15" s="1" customFormat="1" ht="19" customHeight="1" spans="1:9">
      <c r="A15" s="4">
        <v>13</v>
      </c>
      <c r="B15" s="4" t="s">
        <v>133</v>
      </c>
      <c r="C15" s="4" t="s">
        <v>152</v>
      </c>
      <c r="D15" s="29" t="s">
        <v>110</v>
      </c>
      <c r="E15" s="7" t="s">
        <v>136</v>
      </c>
      <c r="F15" s="4">
        <v>3</v>
      </c>
      <c r="G15" s="4">
        <f t="shared" si="0"/>
        <v>600</v>
      </c>
      <c r="H15" s="4"/>
      <c r="I15" s="4"/>
    </row>
    <row r="16" s="1" customFormat="1" ht="19" customHeight="1" spans="1:9">
      <c r="A16" s="4">
        <v>14</v>
      </c>
      <c r="B16" s="4" t="s">
        <v>133</v>
      </c>
      <c r="C16" s="4" t="s">
        <v>134</v>
      </c>
      <c r="D16" s="31" t="s">
        <v>39</v>
      </c>
      <c r="E16" s="7" t="s">
        <v>205</v>
      </c>
      <c r="F16" s="4">
        <v>4</v>
      </c>
      <c r="G16" s="4">
        <f t="shared" si="0"/>
        <v>800</v>
      </c>
      <c r="H16" s="4"/>
      <c r="I16" s="4"/>
    </row>
    <row r="17" s="1" customFormat="1" ht="19" customHeight="1" spans="1:9">
      <c r="A17" s="4">
        <v>15</v>
      </c>
      <c r="B17" s="4" t="s">
        <v>133</v>
      </c>
      <c r="C17" s="4" t="s">
        <v>170</v>
      </c>
      <c r="D17" s="29" t="s">
        <v>171</v>
      </c>
      <c r="E17" s="7" t="s">
        <v>85</v>
      </c>
      <c r="F17" s="4">
        <v>1</v>
      </c>
      <c r="G17" s="4">
        <f t="shared" si="0"/>
        <v>200</v>
      </c>
      <c r="H17" s="4"/>
      <c r="I17" s="4"/>
    </row>
    <row r="18" s="1" customFormat="1" ht="19" customHeight="1" spans="1:9">
      <c r="A18" s="4">
        <v>16</v>
      </c>
      <c r="B18" s="4" t="s">
        <v>133</v>
      </c>
      <c r="C18" s="4" t="s">
        <v>137</v>
      </c>
      <c r="D18" s="29" t="s">
        <v>110</v>
      </c>
      <c r="E18" s="7" t="s">
        <v>138</v>
      </c>
      <c r="F18" s="4">
        <v>3</v>
      </c>
      <c r="G18" s="4">
        <f t="shared" si="0"/>
        <v>600</v>
      </c>
      <c r="H18" s="4"/>
      <c r="I18" s="4"/>
    </row>
    <row r="19" s="1" customFormat="1" ht="19" customHeight="1" spans="1:9">
      <c r="A19" s="4">
        <v>17</v>
      </c>
      <c r="B19" s="4" t="s">
        <v>133</v>
      </c>
      <c r="C19" s="4" t="s">
        <v>150</v>
      </c>
      <c r="D19" s="9" t="s">
        <v>151</v>
      </c>
      <c r="E19" s="7" t="s">
        <v>136</v>
      </c>
      <c r="F19" s="4">
        <v>2</v>
      </c>
      <c r="G19" s="4">
        <f t="shared" si="0"/>
        <v>400</v>
      </c>
      <c r="H19" s="4"/>
      <c r="I19" s="4"/>
    </row>
    <row r="20" s="1" customFormat="1" ht="19" customHeight="1" spans="1:9">
      <c r="A20" s="4">
        <v>18</v>
      </c>
      <c r="B20" s="4" t="s">
        <v>133</v>
      </c>
      <c r="C20" s="4" t="s">
        <v>168</v>
      </c>
      <c r="D20" s="29" t="s">
        <v>11</v>
      </c>
      <c r="E20" s="7" t="s">
        <v>169</v>
      </c>
      <c r="F20" s="4">
        <v>1</v>
      </c>
      <c r="G20" s="4">
        <f t="shared" si="0"/>
        <v>200</v>
      </c>
      <c r="H20" s="4"/>
      <c r="I20" s="4"/>
    </row>
    <row r="21" s="1" customFormat="1" ht="19" customHeight="1" spans="1:9">
      <c r="A21" s="4">
        <v>19</v>
      </c>
      <c r="B21" s="4" t="s">
        <v>133</v>
      </c>
      <c r="C21" s="4" t="s">
        <v>162</v>
      </c>
      <c r="D21" s="9" t="s">
        <v>31</v>
      </c>
      <c r="E21" s="7" t="s">
        <v>163</v>
      </c>
      <c r="F21" s="4">
        <v>2</v>
      </c>
      <c r="G21" s="4">
        <f t="shared" si="0"/>
        <v>400</v>
      </c>
      <c r="H21" s="4"/>
      <c r="I21" s="4"/>
    </row>
    <row r="22" s="1" customFormat="1" ht="19" customHeight="1" spans="1:9">
      <c r="A22" s="4">
        <v>20</v>
      </c>
      <c r="B22" s="4" t="s">
        <v>133</v>
      </c>
      <c r="C22" s="4" t="s">
        <v>158</v>
      </c>
      <c r="D22" s="29" t="s">
        <v>46</v>
      </c>
      <c r="E22" s="7" t="s">
        <v>159</v>
      </c>
      <c r="F22" s="4">
        <v>1</v>
      </c>
      <c r="G22" s="4">
        <f t="shared" si="0"/>
        <v>200</v>
      </c>
      <c r="H22" s="4"/>
      <c r="I22" s="4"/>
    </row>
    <row r="23" s="1" customFormat="1" ht="19" customHeight="1" spans="1:9">
      <c r="A23" s="4">
        <v>21</v>
      </c>
      <c r="B23" s="4" t="s">
        <v>133</v>
      </c>
      <c r="C23" s="4" t="s">
        <v>175</v>
      </c>
      <c r="D23" s="9" t="s">
        <v>56</v>
      </c>
      <c r="E23" s="7" t="s">
        <v>136</v>
      </c>
      <c r="F23" s="4">
        <v>2.5</v>
      </c>
      <c r="G23" s="4">
        <f t="shared" si="0"/>
        <v>500</v>
      </c>
      <c r="H23" s="4"/>
      <c r="I23" s="4"/>
    </row>
    <row r="24" s="1" customFormat="1" ht="19" customHeight="1" spans="1:9">
      <c r="A24" s="4">
        <v>22</v>
      </c>
      <c r="B24" s="4" t="s">
        <v>41</v>
      </c>
      <c r="C24" s="9" t="s">
        <v>45</v>
      </c>
      <c r="D24" s="9" t="s">
        <v>46</v>
      </c>
      <c r="E24" s="5" t="s">
        <v>47</v>
      </c>
      <c r="F24" s="4">
        <v>1.8</v>
      </c>
      <c r="G24" s="4">
        <f t="shared" si="0"/>
        <v>360</v>
      </c>
      <c r="H24" s="4"/>
      <c r="I24" s="4"/>
    </row>
    <row r="25" s="1" customFormat="1" ht="19" customHeight="1" spans="1:9">
      <c r="A25" s="4">
        <v>23</v>
      </c>
      <c r="B25" s="4" t="s">
        <v>41</v>
      </c>
      <c r="C25" s="9" t="s">
        <v>50</v>
      </c>
      <c r="D25" s="9" t="s">
        <v>51</v>
      </c>
      <c r="E25" s="7" t="s">
        <v>52</v>
      </c>
      <c r="F25" s="4">
        <v>2.2</v>
      </c>
      <c r="G25" s="4">
        <f t="shared" si="0"/>
        <v>440</v>
      </c>
      <c r="H25" s="4"/>
      <c r="I25" s="4"/>
    </row>
    <row r="26" s="1" customFormat="1" ht="19" customHeight="1" spans="1:9">
      <c r="A26" s="4">
        <v>24</v>
      </c>
      <c r="B26" s="4" t="s">
        <v>41</v>
      </c>
      <c r="C26" s="9" t="s">
        <v>53</v>
      </c>
      <c r="D26" s="9" t="s">
        <v>54</v>
      </c>
      <c r="E26" s="7" t="s">
        <v>49</v>
      </c>
      <c r="F26" s="4">
        <v>1</v>
      </c>
      <c r="G26" s="4">
        <f t="shared" si="0"/>
        <v>200</v>
      </c>
      <c r="H26" s="4"/>
      <c r="I26" s="4"/>
    </row>
    <row r="27" s="1" customFormat="1" ht="19" customHeight="1" spans="1:9">
      <c r="A27" s="4">
        <v>25</v>
      </c>
      <c r="B27" s="4" t="s">
        <v>41</v>
      </c>
      <c r="C27" s="4" t="s">
        <v>206</v>
      </c>
      <c r="D27" s="29" t="s">
        <v>59</v>
      </c>
      <c r="E27" s="7" t="s">
        <v>69</v>
      </c>
      <c r="F27" s="4">
        <v>1</v>
      </c>
      <c r="G27" s="4">
        <f t="shared" si="0"/>
        <v>200</v>
      </c>
      <c r="H27" s="4"/>
      <c r="I27" s="4"/>
    </row>
    <row r="28" s="1" customFormat="1" ht="19" customHeight="1" spans="1:9">
      <c r="A28" s="4">
        <v>26</v>
      </c>
      <c r="B28" s="4" t="s">
        <v>41</v>
      </c>
      <c r="C28" s="9" t="s">
        <v>207</v>
      </c>
      <c r="D28" s="9" t="s">
        <v>56</v>
      </c>
      <c r="E28" s="7" t="s">
        <v>208</v>
      </c>
      <c r="F28" s="4">
        <v>1</v>
      </c>
      <c r="G28" s="4">
        <f t="shared" si="0"/>
        <v>200</v>
      </c>
      <c r="H28" s="4"/>
      <c r="I28" s="4"/>
    </row>
    <row r="29" s="1" customFormat="1" ht="19" customHeight="1" spans="1:9">
      <c r="A29" s="4">
        <v>27</v>
      </c>
      <c r="B29" s="4" t="s">
        <v>41</v>
      </c>
      <c r="C29" s="4" t="s">
        <v>55</v>
      </c>
      <c r="D29" s="29" t="s">
        <v>56</v>
      </c>
      <c r="E29" s="7" t="s">
        <v>57</v>
      </c>
      <c r="F29" s="4">
        <v>2.2</v>
      </c>
      <c r="G29" s="4">
        <f t="shared" si="0"/>
        <v>440</v>
      </c>
      <c r="H29" s="4"/>
      <c r="I29" s="4"/>
    </row>
    <row r="30" s="1" customFormat="1" ht="19" customHeight="1" spans="1:9">
      <c r="A30" s="4">
        <v>28</v>
      </c>
      <c r="B30" s="4" t="s">
        <v>41</v>
      </c>
      <c r="C30" s="9" t="s">
        <v>209</v>
      </c>
      <c r="D30" s="9" t="s">
        <v>62</v>
      </c>
      <c r="E30" s="7" t="s">
        <v>210</v>
      </c>
      <c r="F30" s="4">
        <v>1</v>
      </c>
      <c r="G30" s="4">
        <f t="shared" si="0"/>
        <v>200</v>
      </c>
      <c r="H30" s="4"/>
      <c r="I30" s="4"/>
    </row>
    <row r="31" s="1" customFormat="1" ht="19" customHeight="1" spans="1:9">
      <c r="A31" s="4">
        <v>29</v>
      </c>
      <c r="B31" s="4" t="s">
        <v>70</v>
      </c>
      <c r="C31" s="4" t="s">
        <v>71</v>
      </c>
      <c r="D31" s="29" t="s">
        <v>31</v>
      </c>
      <c r="E31" s="7" t="s">
        <v>72</v>
      </c>
      <c r="F31" s="4">
        <v>2</v>
      </c>
      <c r="G31" s="4">
        <f t="shared" si="0"/>
        <v>400</v>
      </c>
      <c r="H31" s="4"/>
      <c r="I31" s="4"/>
    </row>
    <row r="32" s="1" customFormat="1" ht="19" customHeight="1" spans="1:9">
      <c r="A32" s="4">
        <v>30</v>
      </c>
      <c r="B32" s="4" t="s">
        <v>70</v>
      </c>
      <c r="C32" s="9" t="s">
        <v>73</v>
      </c>
      <c r="D32" s="12" t="s">
        <v>51</v>
      </c>
      <c r="E32" s="7" t="s">
        <v>74</v>
      </c>
      <c r="F32" s="4">
        <v>4</v>
      </c>
      <c r="G32" s="4">
        <f t="shared" si="0"/>
        <v>800</v>
      </c>
      <c r="H32" s="4"/>
      <c r="I32" s="4"/>
    </row>
    <row r="33" s="1" customFormat="1" ht="19" customHeight="1" spans="1:9">
      <c r="A33" s="4">
        <v>31</v>
      </c>
      <c r="B33" s="4" t="s">
        <v>70</v>
      </c>
      <c r="C33" s="9" t="s">
        <v>75</v>
      </c>
      <c r="D33" s="12" t="s">
        <v>76</v>
      </c>
      <c r="E33" s="4" t="s">
        <v>77</v>
      </c>
      <c r="F33" s="4">
        <v>2</v>
      </c>
      <c r="G33" s="4">
        <f t="shared" si="0"/>
        <v>400</v>
      </c>
      <c r="H33" s="4"/>
      <c r="I33" s="4"/>
    </row>
    <row r="34" s="1" customFormat="1" ht="19" customHeight="1" spans="1:9">
      <c r="A34" s="4">
        <v>32</v>
      </c>
      <c r="B34" s="4" t="s">
        <v>70</v>
      </c>
      <c r="C34" s="4" t="s">
        <v>78</v>
      </c>
      <c r="D34" s="29" t="s">
        <v>76</v>
      </c>
      <c r="E34" s="7" t="s">
        <v>79</v>
      </c>
      <c r="F34" s="4">
        <v>4</v>
      </c>
      <c r="G34" s="4">
        <f t="shared" si="0"/>
        <v>800</v>
      </c>
      <c r="H34" s="4"/>
      <c r="I34" s="4"/>
    </row>
    <row r="35" s="1" customFormat="1" ht="19" customHeight="1" spans="1:9">
      <c r="A35" s="4">
        <v>33</v>
      </c>
      <c r="B35" s="4" t="s">
        <v>70</v>
      </c>
      <c r="C35" s="9" t="s">
        <v>80</v>
      </c>
      <c r="D35" s="12" t="s">
        <v>43</v>
      </c>
      <c r="E35" s="4" t="s">
        <v>81</v>
      </c>
      <c r="F35" s="4">
        <v>2</v>
      </c>
      <c r="G35" s="4">
        <f t="shared" si="0"/>
        <v>400</v>
      </c>
      <c r="H35" s="4"/>
      <c r="I35" s="4"/>
    </row>
    <row r="36" s="1" customFormat="1" ht="19" customHeight="1" spans="1:9">
      <c r="A36" s="4">
        <v>34</v>
      </c>
      <c r="B36" s="4" t="s">
        <v>70</v>
      </c>
      <c r="C36" s="4" t="s">
        <v>82</v>
      </c>
      <c r="D36" s="29" t="s">
        <v>51</v>
      </c>
      <c r="E36" s="7" t="s">
        <v>83</v>
      </c>
      <c r="F36" s="4">
        <v>4</v>
      </c>
      <c r="G36" s="4">
        <f t="shared" si="0"/>
        <v>800</v>
      </c>
      <c r="H36" s="4"/>
      <c r="I36" s="4"/>
    </row>
    <row r="37" s="1" customFormat="1" ht="19" customHeight="1" spans="1:9">
      <c r="A37" s="4">
        <v>35</v>
      </c>
      <c r="B37" s="4" t="s">
        <v>70</v>
      </c>
      <c r="C37" s="9" t="s">
        <v>84</v>
      </c>
      <c r="D37" s="12" t="s">
        <v>46</v>
      </c>
      <c r="E37" s="4" t="s">
        <v>85</v>
      </c>
      <c r="F37" s="4">
        <v>2</v>
      </c>
      <c r="G37" s="4">
        <f t="shared" si="0"/>
        <v>400</v>
      </c>
      <c r="H37" s="4"/>
      <c r="I37" s="4"/>
    </row>
    <row r="38" s="1" customFormat="1" ht="19" customHeight="1" spans="1:9">
      <c r="A38" s="4">
        <v>36</v>
      </c>
      <c r="B38" s="4" t="s">
        <v>70</v>
      </c>
      <c r="C38" s="4" t="s">
        <v>86</v>
      </c>
      <c r="D38" s="31" t="s">
        <v>51</v>
      </c>
      <c r="E38" s="7" t="s">
        <v>87</v>
      </c>
      <c r="F38" s="4">
        <v>2</v>
      </c>
      <c r="G38" s="4">
        <f t="shared" si="0"/>
        <v>400</v>
      </c>
      <c r="H38" s="4"/>
      <c r="I38" s="4"/>
    </row>
    <row r="39" s="1" customFormat="1" ht="19" customHeight="1" spans="1:9">
      <c r="A39" s="4">
        <v>37</v>
      </c>
      <c r="B39" s="4" t="s">
        <v>70</v>
      </c>
      <c r="C39" s="9" t="s">
        <v>88</v>
      </c>
      <c r="D39" s="12" t="s">
        <v>23</v>
      </c>
      <c r="E39" s="4" t="s">
        <v>24</v>
      </c>
      <c r="F39" s="4">
        <v>3</v>
      </c>
      <c r="G39" s="4">
        <f t="shared" si="0"/>
        <v>600</v>
      </c>
      <c r="H39" s="4"/>
      <c r="I39" s="4"/>
    </row>
    <row r="40" s="1" customFormat="1" ht="19" customHeight="1" spans="1:9">
      <c r="A40" s="4">
        <v>38</v>
      </c>
      <c r="B40" s="4" t="s">
        <v>70</v>
      </c>
      <c r="C40" s="9" t="s">
        <v>91</v>
      </c>
      <c r="D40" s="12" t="s">
        <v>51</v>
      </c>
      <c r="E40" s="4" t="s">
        <v>92</v>
      </c>
      <c r="F40" s="4">
        <v>3</v>
      </c>
      <c r="G40" s="4">
        <f t="shared" si="0"/>
        <v>600</v>
      </c>
      <c r="H40" s="4"/>
      <c r="I40" s="4"/>
    </row>
    <row r="41" ht="19" customHeight="1" spans="1:9">
      <c r="A41" s="5" t="s">
        <v>194</v>
      </c>
      <c r="B41" s="5"/>
      <c r="C41" s="5"/>
      <c r="D41" s="5"/>
      <c r="E41" s="5"/>
      <c r="F41" s="5">
        <f>SUM(F3:F40)</f>
        <v>86.55</v>
      </c>
      <c r="G41" s="5">
        <f>SUM(G3:G40)</f>
        <v>17310</v>
      </c>
      <c r="H41" s="5"/>
      <c r="I41" s="5"/>
    </row>
  </sheetData>
  <mergeCells count="1">
    <mergeCell ref="A1:I1"/>
  </mergeCells>
  <conditionalFormatting sqref="E16">
    <cfRule type="duplicateValues" dxfId="0" priority="4"/>
  </conditionalFormatting>
  <conditionalFormatting sqref="E21">
    <cfRule type="duplicateValues" dxfId="0" priority="3"/>
  </conditionalFormatting>
  <conditionalFormatting sqref="E23">
    <cfRule type="duplicateValues" dxfId="0" priority="2"/>
  </conditionalFormatting>
  <conditionalFormatting sqref="D24">
    <cfRule type="expression" dxfId="1" priority="1">
      <formula>AND(COUNTIF($F$3,D24)+COUNTIF(#REF!,D24)+COUNTIF(#REF!,D24)+COUNTIF($F$4,D24)+COUNTIF($F$5,D24)+COUNTIF($F$6,D24)+COUNTIF($F$7:$F$7,D24)+COUNTIF($F$8,D24)+COUNTIF($F$9,D24)+COUNTIF($F$10,D24)+COUNTIF(#REF!,D24)+COUNTIF($F$11,D24)+COUNTIF(#REF!,D24)+COUNTIF($F$12,D24)+COUNTIF($F$13,D24)+COUNTIF($F$14,D24)+COUNTIF($F$15,D24)+COUNTIF($F$16,D24)+COUNTIF($F$17,D24)+COUNTIF($F$18,D24)+COUNTIF($F$19,D24)+COUNTIF($F$20,D24)+COUNTIF($F$21,D24)+COUNTIF($F$22,D24)+COUNTIF(#REF!,D24)+COUNTIF(#REF!,D24)+COUNTIF($F$23,D24)+COUNTIF($F$24,D24)+COUNTIF($F$25,D24)+COUNTIF($F$26,D24)+COUNTIF($F$27:$F$29,D24)+COUNTIF(#REF!,D24)+COUNTIF($F$30,D24)+COUNTIF($F$31,D24)+COUNTIF(#REF!,D24)+COUNTIF($F$33,D24)+COUNTIF($F$34,D24)+COUNTIF($F$35,D24)&gt;1,NOT(ISBLANK(D24)))</formula>
    </cfRule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H4" sqref="H4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8.25" style="1" customWidth="1"/>
    <col min="9" max="16384" width="9" style="1"/>
  </cols>
  <sheetData>
    <row r="1" s="1" customFormat="1" ht="51" customHeight="1" spans="1:8">
      <c r="A1" s="2" t="s">
        <v>211</v>
      </c>
      <c r="B1" s="2"/>
      <c r="C1" s="2"/>
      <c r="D1" s="2"/>
      <c r="E1" s="2"/>
      <c r="F1" s="2"/>
      <c r="G1" s="2"/>
      <c r="H1" s="2"/>
    </row>
    <row r="2" s="1" customFormat="1" ht="45" customHeight="1" spans="1:9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41"/>
    </row>
    <row r="3" s="1" customFormat="1" ht="25" customHeight="1" spans="1:9">
      <c r="A3" s="33">
        <v>1</v>
      </c>
      <c r="B3" s="33" t="s">
        <v>176</v>
      </c>
      <c r="C3" s="33" t="s">
        <v>184</v>
      </c>
      <c r="D3" s="34" t="s">
        <v>59</v>
      </c>
      <c r="E3" s="35" t="s">
        <v>183</v>
      </c>
      <c r="F3" s="33">
        <v>4.98</v>
      </c>
      <c r="G3" s="33">
        <f t="shared" ref="G3:G9" si="0">F3*150</f>
        <v>747</v>
      </c>
      <c r="H3" s="33"/>
      <c r="I3" s="41"/>
    </row>
    <row r="4" s="1" customFormat="1" ht="25" customHeight="1" spans="1:9">
      <c r="A4" s="33">
        <v>2</v>
      </c>
      <c r="B4" s="33" t="s">
        <v>93</v>
      </c>
      <c r="C4" s="33" t="s">
        <v>109</v>
      </c>
      <c r="D4" s="36" t="s">
        <v>110</v>
      </c>
      <c r="E4" s="35" t="s">
        <v>198</v>
      </c>
      <c r="F4" s="33">
        <v>28</v>
      </c>
      <c r="G4" s="33">
        <f t="shared" si="0"/>
        <v>4200</v>
      </c>
      <c r="H4" s="33"/>
      <c r="I4" s="41"/>
    </row>
    <row r="5" s="1" customFormat="1" ht="25" customHeight="1" spans="1:9">
      <c r="A5" s="33">
        <v>3</v>
      </c>
      <c r="B5" s="33" t="s">
        <v>115</v>
      </c>
      <c r="C5" s="33" t="s">
        <v>201</v>
      </c>
      <c r="D5" s="36" t="s">
        <v>59</v>
      </c>
      <c r="E5" s="35" t="s">
        <v>202</v>
      </c>
      <c r="F5" s="33">
        <v>3</v>
      </c>
      <c r="G5" s="33">
        <f t="shared" si="0"/>
        <v>450</v>
      </c>
      <c r="H5" s="33"/>
      <c r="I5" s="41"/>
    </row>
    <row r="6" s="1" customFormat="1" ht="25" customHeight="1" spans="1:9">
      <c r="A6" s="33">
        <v>4</v>
      </c>
      <c r="B6" s="33" t="s">
        <v>115</v>
      </c>
      <c r="C6" s="33" t="s">
        <v>120</v>
      </c>
      <c r="D6" s="36" t="s">
        <v>36</v>
      </c>
      <c r="E6" s="35" t="s">
        <v>121</v>
      </c>
      <c r="F6" s="33">
        <v>23</v>
      </c>
      <c r="G6" s="33">
        <f t="shared" si="0"/>
        <v>3450</v>
      </c>
      <c r="H6" s="33"/>
      <c r="I6" s="41"/>
    </row>
    <row r="7" s="1" customFormat="1" ht="25" customHeight="1" spans="1:9">
      <c r="A7" s="33">
        <v>5</v>
      </c>
      <c r="B7" s="33" t="s">
        <v>115</v>
      </c>
      <c r="C7" s="33" t="s">
        <v>124</v>
      </c>
      <c r="D7" s="37" t="s">
        <v>125</v>
      </c>
      <c r="E7" s="35" t="s">
        <v>126</v>
      </c>
      <c r="F7" s="33">
        <v>17</v>
      </c>
      <c r="G7" s="33">
        <f t="shared" si="0"/>
        <v>2550</v>
      </c>
      <c r="H7" s="33"/>
      <c r="I7" s="41"/>
    </row>
    <row r="8" s="1" customFormat="1" ht="25" customHeight="1" spans="1:9">
      <c r="A8" s="33">
        <v>6</v>
      </c>
      <c r="B8" s="33" t="s">
        <v>115</v>
      </c>
      <c r="C8" s="38" t="s">
        <v>129</v>
      </c>
      <c r="D8" s="37" t="s">
        <v>39</v>
      </c>
      <c r="E8" s="35" t="s">
        <v>130</v>
      </c>
      <c r="F8" s="33">
        <v>8.5</v>
      </c>
      <c r="G8" s="33">
        <f t="shared" si="0"/>
        <v>1275</v>
      </c>
      <c r="H8" s="33"/>
      <c r="I8" s="41"/>
    </row>
    <row r="9" s="1" customFormat="1" ht="25" customHeight="1" spans="1:9">
      <c r="A9" s="33">
        <v>7</v>
      </c>
      <c r="B9" s="33" t="s">
        <v>41</v>
      </c>
      <c r="C9" s="39" t="s">
        <v>50</v>
      </c>
      <c r="D9" s="39" t="s">
        <v>51</v>
      </c>
      <c r="E9" s="35" t="s">
        <v>52</v>
      </c>
      <c r="F9" s="33">
        <v>4</v>
      </c>
      <c r="G9" s="33">
        <f t="shared" si="0"/>
        <v>600</v>
      </c>
      <c r="H9" s="33"/>
      <c r="I9" s="41"/>
    </row>
    <row r="10" ht="25" customHeight="1" spans="1:9">
      <c r="A10" s="40" t="s">
        <v>194</v>
      </c>
      <c r="B10" s="40"/>
      <c r="C10" s="40"/>
      <c r="D10" s="40"/>
      <c r="E10" s="40"/>
      <c r="F10" s="40">
        <f>SUM(F3:F9)</f>
        <v>88.48</v>
      </c>
      <c r="G10" s="40">
        <f>SUM(G3:G9)</f>
        <v>13272</v>
      </c>
      <c r="H10" s="40"/>
      <c r="I10" s="41"/>
    </row>
  </sheetData>
  <mergeCells count="1">
    <mergeCell ref="A1:H1"/>
  </mergeCells>
  <conditionalFormatting sqref="E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A1" sqref="A1:H1"/>
    </sheetView>
  </sheetViews>
  <sheetFormatPr defaultColWidth="9" defaultRowHeight="13.5" outlineLevelCol="7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8.25" style="1" customWidth="1"/>
    <col min="9" max="16384" width="9" style="1"/>
  </cols>
  <sheetData>
    <row r="1" s="1" customFormat="1" ht="51" customHeight="1" spans="1:8">
      <c r="A1" s="2" t="s">
        <v>212</v>
      </c>
      <c r="B1" s="2"/>
      <c r="C1" s="2"/>
      <c r="D1" s="2"/>
      <c r="E1" s="2"/>
      <c r="F1" s="2"/>
      <c r="G1" s="2"/>
      <c r="H1" s="2"/>
    </row>
    <row r="2" s="1" customFormat="1" ht="5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35" customHeight="1" spans="1:8">
      <c r="A3" s="4">
        <v>1</v>
      </c>
      <c r="B3" s="4" t="s">
        <v>9</v>
      </c>
      <c r="C3" s="4" t="s">
        <v>10</v>
      </c>
      <c r="D3" s="29" t="s">
        <v>11</v>
      </c>
      <c r="E3" s="7" t="s">
        <v>12</v>
      </c>
      <c r="F3" s="4">
        <v>5</v>
      </c>
      <c r="G3" s="4">
        <f t="shared" ref="G3:G8" si="0">F3*150</f>
        <v>750</v>
      </c>
      <c r="H3" s="4"/>
    </row>
    <row r="4" s="1" customFormat="1" ht="35" customHeight="1" spans="1:8">
      <c r="A4" s="4">
        <v>2</v>
      </c>
      <c r="B4" s="4" t="s">
        <v>25</v>
      </c>
      <c r="C4" s="4" t="s">
        <v>26</v>
      </c>
      <c r="D4" s="29" t="s">
        <v>11</v>
      </c>
      <c r="E4" s="7" t="s">
        <v>27</v>
      </c>
      <c r="F4" s="4">
        <v>3.8</v>
      </c>
      <c r="G4" s="4">
        <f t="shared" si="0"/>
        <v>570</v>
      </c>
      <c r="H4" s="4"/>
    </row>
    <row r="5" s="1" customFormat="1" ht="35" customHeight="1" spans="1:8">
      <c r="A5" s="4">
        <v>3</v>
      </c>
      <c r="B5" s="4" t="s">
        <v>9</v>
      </c>
      <c r="C5" s="4" t="s">
        <v>28</v>
      </c>
      <c r="D5" s="29" t="s">
        <v>11</v>
      </c>
      <c r="E5" s="7" t="s">
        <v>29</v>
      </c>
      <c r="F5" s="4">
        <v>5.7</v>
      </c>
      <c r="G5" s="4">
        <f t="shared" si="0"/>
        <v>855</v>
      </c>
      <c r="H5" s="4"/>
    </row>
    <row r="6" s="1" customFormat="1" ht="35" customHeight="1" spans="1:8">
      <c r="A6" s="4">
        <v>4</v>
      </c>
      <c r="B6" s="4" t="s">
        <v>9</v>
      </c>
      <c r="C6" s="4" t="s">
        <v>213</v>
      </c>
      <c r="D6" s="29" t="s">
        <v>31</v>
      </c>
      <c r="E6" s="7" t="s">
        <v>24</v>
      </c>
      <c r="F6" s="4">
        <v>16.5</v>
      </c>
      <c r="G6" s="4">
        <f t="shared" si="0"/>
        <v>2475</v>
      </c>
      <c r="H6" s="4"/>
    </row>
    <row r="7" s="1" customFormat="1" ht="35" customHeight="1" spans="1:8">
      <c r="A7" s="4">
        <v>5</v>
      </c>
      <c r="B7" s="4" t="s">
        <v>25</v>
      </c>
      <c r="C7" s="9" t="s">
        <v>214</v>
      </c>
      <c r="D7" s="29" t="s">
        <v>17</v>
      </c>
      <c r="E7" s="7" t="s">
        <v>215</v>
      </c>
      <c r="F7" s="4">
        <v>6.7</v>
      </c>
      <c r="G7" s="4">
        <f t="shared" si="0"/>
        <v>1005</v>
      </c>
      <c r="H7" s="4"/>
    </row>
    <row r="8" s="1" customFormat="1" ht="35" customHeight="1" spans="1:8">
      <c r="A8" s="4">
        <v>6</v>
      </c>
      <c r="B8" s="4" t="s">
        <v>93</v>
      </c>
      <c r="C8" s="9" t="s">
        <v>99</v>
      </c>
      <c r="D8" s="29" t="s">
        <v>76</v>
      </c>
      <c r="E8" s="7" t="s">
        <v>108</v>
      </c>
      <c r="F8" s="4">
        <v>4</v>
      </c>
      <c r="G8" s="4">
        <f t="shared" si="0"/>
        <v>600</v>
      </c>
      <c r="H8" s="4"/>
    </row>
    <row r="9" ht="35" customHeight="1" spans="1:8">
      <c r="A9" s="5" t="s">
        <v>194</v>
      </c>
      <c r="B9" s="5"/>
      <c r="C9" s="5"/>
      <c r="D9" s="5"/>
      <c r="E9" s="5"/>
      <c r="F9" s="5">
        <f>SUM(F3:F8)</f>
        <v>41.7</v>
      </c>
      <c r="G9" s="5">
        <f>SUM(G3:G8)</f>
        <v>6255</v>
      </c>
      <c r="H9" s="5"/>
    </row>
  </sheetData>
  <protectedRanges>
    <protectedRange sqref="E4" name="明细区域_26_1_7" securityDescriptor=""/>
    <protectedRange sqref="E4" name="明细区域_26_7" securityDescriptor=""/>
    <protectedRange sqref="E4" name="明细区域_26_1_1_6" securityDescriptor=""/>
    <protectedRange sqref="E5" name="明细区域_26_1_6" securityDescriptor=""/>
    <protectedRange sqref="E5" name="明细区域_26_6" securityDescriptor=""/>
    <protectedRange sqref="E5" name="明细区域_26_1_1_5" securityDescriptor=""/>
    <protectedRange sqref="E6" name="明细区域_26_56" securityDescriptor=""/>
    <protectedRange sqref="E6" name="明细区域_26_1_5" securityDescriptor=""/>
    <protectedRange sqref="E6" name="明细区域_26_5" securityDescriptor=""/>
    <protectedRange sqref="E6" name="明细区域_26_1_1_4" securityDescriptor=""/>
    <protectedRange sqref="E8" name="明细区域_26_1_13" securityDescriptor=""/>
    <protectedRange sqref="E8" name="明细区域_26_13" securityDescriptor=""/>
    <protectedRange sqref="E8" name="明细区域_26_1_1_12" securityDescriptor=""/>
  </protectedRanges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3"/>
  <sheetViews>
    <sheetView tabSelected="1" workbookViewId="0">
      <selection activeCell="A1" sqref="A1:I1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s="1" customFormat="1" ht="40" customHeight="1" spans="1:9">
      <c r="A1" s="2" t="s">
        <v>216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196</v>
      </c>
      <c r="I2" s="3" t="s">
        <v>8</v>
      </c>
    </row>
    <row r="3" s="1" customFormat="1" ht="22" customHeight="1" spans="1:9">
      <c r="A3" s="4">
        <v>1</v>
      </c>
      <c r="B3" s="4" t="s">
        <v>176</v>
      </c>
      <c r="C3" s="4" t="s">
        <v>181</v>
      </c>
      <c r="D3" s="12" t="s">
        <v>33</v>
      </c>
      <c r="E3" s="7" t="s">
        <v>72</v>
      </c>
      <c r="F3" s="4">
        <v>4.3</v>
      </c>
      <c r="G3" s="4">
        <f>F3*200</f>
        <v>860</v>
      </c>
      <c r="H3" s="4"/>
      <c r="I3" s="4"/>
    </row>
    <row r="4" s="1" customFormat="1" ht="22" customHeight="1" spans="1:9">
      <c r="A4" s="4">
        <v>2</v>
      </c>
      <c r="B4" s="4" t="s">
        <v>176</v>
      </c>
      <c r="C4" s="4" t="s">
        <v>191</v>
      </c>
      <c r="D4" s="29" t="s">
        <v>36</v>
      </c>
      <c r="E4" s="7" t="s">
        <v>34</v>
      </c>
      <c r="F4" s="4">
        <v>1</v>
      </c>
      <c r="G4" s="4">
        <f t="shared" ref="G4:G42" si="0">F4*200</f>
        <v>200</v>
      </c>
      <c r="H4" s="4"/>
      <c r="I4" s="4"/>
    </row>
    <row r="5" s="1" customFormat="1" ht="22" customHeight="1" spans="1:9">
      <c r="A5" s="4">
        <v>3</v>
      </c>
      <c r="B5" s="4" t="s">
        <v>93</v>
      </c>
      <c r="C5" s="4" t="s">
        <v>217</v>
      </c>
      <c r="D5" s="30" t="s">
        <v>56</v>
      </c>
      <c r="E5" s="7" t="s">
        <v>218</v>
      </c>
      <c r="F5" s="4">
        <v>15</v>
      </c>
      <c r="G5" s="4">
        <f t="shared" si="0"/>
        <v>3000</v>
      </c>
      <c r="H5" s="4"/>
      <c r="I5" s="4"/>
    </row>
    <row r="6" s="1" customFormat="1" ht="22" customHeight="1" spans="1:9">
      <c r="A6" s="4">
        <v>4</v>
      </c>
      <c r="B6" s="4" t="s">
        <v>93</v>
      </c>
      <c r="C6" s="4" t="s">
        <v>96</v>
      </c>
      <c r="D6" s="29" t="s">
        <v>97</v>
      </c>
      <c r="E6" s="7" t="s">
        <v>98</v>
      </c>
      <c r="F6" s="4">
        <v>9</v>
      </c>
      <c r="G6" s="4">
        <f t="shared" si="0"/>
        <v>1800</v>
      </c>
      <c r="H6" s="4"/>
      <c r="I6" s="4"/>
    </row>
    <row r="7" s="1" customFormat="1" ht="22" customHeight="1" spans="1:9">
      <c r="A7" s="4">
        <v>5</v>
      </c>
      <c r="B7" s="4" t="s">
        <v>93</v>
      </c>
      <c r="C7" s="9" t="s">
        <v>219</v>
      </c>
      <c r="D7" s="13" t="s">
        <v>141</v>
      </c>
      <c r="E7" s="4" t="s">
        <v>220</v>
      </c>
      <c r="F7" s="4">
        <v>4</v>
      </c>
      <c r="G7" s="4">
        <f t="shared" si="0"/>
        <v>800</v>
      </c>
      <c r="H7" s="4"/>
      <c r="I7" s="4"/>
    </row>
    <row r="8" s="1" customFormat="1" ht="22" customHeight="1" spans="1:9">
      <c r="A8" s="4">
        <v>6</v>
      </c>
      <c r="B8" s="4" t="s">
        <v>93</v>
      </c>
      <c r="C8" s="9" t="s">
        <v>197</v>
      </c>
      <c r="D8" s="12" t="s">
        <v>51</v>
      </c>
      <c r="E8" s="7" t="s">
        <v>117</v>
      </c>
      <c r="F8" s="4">
        <v>4</v>
      </c>
      <c r="G8" s="4">
        <f t="shared" si="0"/>
        <v>800</v>
      </c>
      <c r="H8" s="4"/>
      <c r="I8" s="4"/>
    </row>
    <row r="9" s="1" customFormat="1" ht="22" customHeight="1" spans="1:9">
      <c r="A9" s="4">
        <v>7</v>
      </c>
      <c r="B9" s="4" t="s">
        <v>93</v>
      </c>
      <c r="C9" s="4" t="s">
        <v>109</v>
      </c>
      <c r="D9" s="29" t="s">
        <v>110</v>
      </c>
      <c r="E9" s="7" t="s">
        <v>198</v>
      </c>
      <c r="F9" s="4">
        <v>5</v>
      </c>
      <c r="G9" s="4">
        <f t="shared" si="0"/>
        <v>1000</v>
      </c>
      <c r="H9" s="4"/>
      <c r="I9" s="4"/>
    </row>
    <row r="10" s="1" customFormat="1" ht="22" customHeight="1" spans="1:9">
      <c r="A10" s="4">
        <v>8</v>
      </c>
      <c r="B10" s="4" t="s">
        <v>93</v>
      </c>
      <c r="C10" s="9" t="s">
        <v>106</v>
      </c>
      <c r="D10" s="9" t="s">
        <v>76</v>
      </c>
      <c r="E10" s="7" t="s">
        <v>107</v>
      </c>
      <c r="F10" s="4">
        <v>10</v>
      </c>
      <c r="G10" s="4">
        <f t="shared" si="0"/>
        <v>2000</v>
      </c>
      <c r="H10" s="4"/>
      <c r="I10" s="4"/>
    </row>
    <row r="11" s="1" customFormat="1" ht="22" customHeight="1" spans="1:9">
      <c r="A11" s="4">
        <v>9</v>
      </c>
      <c r="B11" s="4" t="s">
        <v>93</v>
      </c>
      <c r="C11" s="4" t="s">
        <v>221</v>
      </c>
      <c r="D11" s="29" t="s">
        <v>23</v>
      </c>
      <c r="E11" s="7" t="s">
        <v>44</v>
      </c>
      <c r="F11" s="4">
        <v>7</v>
      </c>
      <c r="G11" s="4">
        <f t="shared" si="0"/>
        <v>1400</v>
      </c>
      <c r="H11" s="4"/>
      <c r="I11" s="4"/>
    </row>
    <row r="12" s="1" customFormat="1" ht="22" customHeight="1" spans="1:9">
      <c r="A12" s="4">
        <v>10</v>
      </c>
      <c r="B12" s="4" t="s">
        <v>93</v>
      </c>
      <c r="C12" s="4" t="s">
        <v>199</v>
      </c>
      <c r="D12" s="29" t="s">
        <v>76</v>
      </c>
      <c r="E12" s="7" t="s">
        <v>222</v>
      </c>
      <c r="F12" s="4">
        <v>4</v>
      </c>
      <c r="G12" s="4">
        <f t="shared" si="0"/>
        <v>800</v>
      </c>
      <c r="H12" s="4"/>
      <c r="I12" s="4"/>
    </row>
    <row r="13" s="1" customFormat="1" ht="22" customHeight="1" spans="1:9">
      <c r="A13" s="4">
        <v>11</v>
      </c>
      <c r="B13" s="4" t="s">
        <v>133</v>
      </c>
      <c r="C13" s="9" t="s">
        <v>223</v>
      </c>
      <c r="D13" s="13" t="s">
        <v>36</v>
      </c>
      <c r="E13" s="4" t="s">
        <v>224</v>
      </c>
      <c r="F13" s="4">
        <v>15.1</v>
      </c>
      <c r="G13" s="4">
        <f t="shared" si="0"/>
        <v>3020</v>
      </c>
      <c r="H13" s="4"/>
      <c r="I13" s="4"/>
    </row>
    <row r="14" s="1" customFormat="1" ht="22" customHeight="1" spans="1:9">
      <c r="A14" s="4">
        <v>12</v>
      </c>
      <c r="B14" s="4" t="s">
        <v>133</v>
      </c>
      <c r="C14" s="4" t="s">
        <v>225</v>
      </c>
      <c r="D14" s="29" t="s">
        <v>76</v>
      </c>
      <c r="E14" s="7" t="s">
        <v>226</v>
      </c>
      <c r="F14" s="4">
        <v>12</v>
      </c>
      <c r="G14" s="4">
        <f t="shared" si="0"/>
        <v>2400</v>
      </c>
      <c r="H14" s="4"/>
      <c r="I14" s="4"/>
    </row>
    <row r="15" s="1" customFormat="1" ht="22" customHeight="1" spans="1:9">
      <c r="A15" s="4">
        <v>13</v>
      </c>
      <c r="B15" s="4" t="s">
        <v>133</v>
      </c>
      <c r="C15" s="4" t="s">
        <v>227</v>
      </c>
      <c r="D15" s="29" t="s">
        <v>17</v>
      </c>
      <c r="E15" s="7" t="s">
        <v>136</v>
      </c>
      <c r="F15" s="4">
        <v>7</v>
      </c>
      <c r="G15" s="4">
        <f t="shared" si="0"/>
        <v>1400</v>
      </c>
      <c r="H15" s="4"/>
      <c r="I15" s="4"/>
    </row>
    <row r="16" s="1" customFormat="1" ht="22" customHeight="1" spans="1:9">
      <c r="A16" s="4">
        <v>14</v>
      </c>
      <c r="B16" s="4" t="s">
        <v>133</v>
      </c>
      <c r="C16" s="4" t="s">
        <v>134</v>
      </c>
      <c r="D16" s="31" t="s">
        <v>39</v>
      </c>
      <c r="E16" s="7" t="s">
        <v>205</v>
      </c>
      <c r="F16" s="4">
        <v>8</v>
      </c>
      <c r="G16" s="4">
        <f t="shared" si="0"/>
        <v>1600</v>
      </c>
      <c r="H16" s="4"/>
      <c r="I16" s="4"/>
    </row>
    <row r="17" s="1" customFormat="1" ht="22" customHeight="1" spans="1:9">
      <c r="A17" s="4">
        <v>15</v>
      </c>
      <c r="B17" s="4" t="s">
        <v>133</v>
      </c>
      <c r="C17" s="4" t="s">
        <v>168</v>
      </c>
      <c r="D17" s="29" t="s">
        <v>11</v>
      </c>
      <c r="E17" s="7" t="s">
        <v>169</v>
      </c>
      <c r="F17" s="4">
        <v>1</v>
      </c>
      <c r="G17" s="4">
        <f t="shared" si="0"/>
        <v>200</v>
      </c>
      <c r="H17" s="4"/>
      <c r="I17" s="4"/>
    </row>
    <row r="18" s="1" customFormat="1" ht="22" customHeight="1" spans="1:9">
      <c r="A18" s="4">
        <v>16</v>
      </c>
      <c r="B18" s="4" t="s">
        <v>133</v>
      </c>
      <c r="C18" s="4" t="s">
        <v>228</v>
      </c>
      <c r="D18" s="29" t="s">
        <v>43</v>
      </c>
      <c r="E18" s="7" t="s">
        <v>229</v>
      </c>
      <c r="F18" s="4">
        <v>10</v>
      </c>
      <c r="G18" s="4">
        <f t="shared" si="0"/>
        <v>2000</v>
      </c>
      <c r="H18" s="4"/>
      <c r="I18" s="4"/>
    </row>
    <row r="19" s="1" customFormat="1" ht="22" customHeight="1" spans="1:9">
      <c r="A19" s="4">
        <v>17</v>
      </c>
      <c r="B19" s="4" t="s">
        <v>133</v>
      </c>
      <c r="C19" s="4" t="s">
        <v>150</v>
      </c>
      <c r="D19" s="9" t="s">
        <v>151</v>
      </c>
      <c r="E19" s="7" t="s">
        <v>136</v>
      </c>
      <c r="F19" s="4">
        <v>5</v>
      </c>
      <c r="G19" s="4">
        <f t="shared" si="0"/>
        <v>1000</v>
      </c>
      <c r="H19" s="4"/>
      <c r="I19" s="4"/>
    </row>
    <row r="20" s="1" customFormat="1" ht="22" customHeight="1" spans="1:9">
      <c r="A20" s="4">
        <v>18</v>
      </c>
      <c r="B20" s="4" t="s">
        <v>133</v>
      </c>
      <c r="C20" s="4" t="s">
        <v>156</v>
      </c>
      <c r="D20" s="9" t="s">
        <v>14</v>
      </c>
      <c r="E20" s="5" t="s">
        <v>157</v>
      </c>
      <c r="F20" s="4">
        <v>3</v>
      </c>
      <c r="G20" s="4">
        <f t="shared" si="0"/>
        <v>600</v>
      </c>
      <c r="H20" s="4"/>
      <c r="I20" s="4"/>
    </row>
    <row r="21" s="1" customFormat="1" ht="22" customHeight="1" spans="1:9">
      <c r="A21" s="4">
        <v>19</v>
      </c>
      <c r="B21" s="4" t="s">
        <v>133</v>
      </c>
      <c r="C21" s="4" t="s">
        <v>160</v>
      </c>
      <c r="D21" s="9" t="s">
        <v>17</v>
      </c>
      <c r="E21" s="5" t="s">
        <v>161</v>
      </c>
      <c r="F21" s="4">
        <v>5</v>
      </c>
      <c r="G21" s="4">
        <f t="shared" si="0"/>
        <v>1000</v>
      </c>
      <c r="H21" s="4"/>
      <c r="I21" s="4"/>
    </row>
    <row r="22" s="1" customFormat="1" ht="22" customHeight="1" spans="1:9">
      <c r="A22" s="4">
        <v>20</v>
      </c>
      <c r="B22" s="4" t="s">
        <v>133</v>
      </c>
      <c r="C22" s="4" t="s">
        <v>230</v>
      </c>
      <c r="D22" s="9" t="s">
        <v>155</v>
      </c>
      <c r="E22" s="5" t="s">
        <v>123</v>
      </c>
      <c r="F22" s="4">
        <v>3</v>
      </c>
      <c r="G22" s="4">
        <f t="shared" si="0"/>
        <v>600</v>
      </c>
      <c r="H22" s="4"/>
      <c r="I22" s="4"/>
    </row>
    <row r="23" s="1" customFormat="1" ht="22" customHeight="1" spans="1:9">
      <c r="A23" s="4">
        <v>21</v>
      </c>
      <c r="B23" s="4" t="s">
        <v>133</v>
      </c>
      <c r="C23" s="4" t="s">
        <v>158</v>
      </c>
      <c r="D23" s="29" t="s">
        <v>46</v>
      </c>
      <c r="E23" s="7" t="s">
        <v>159</v>
      </c>
      <c r="F23" s="4">
        <v>16</v>
      </c>
      <c r="G23" s="4">
        <f t="shared" si="0"/>
        <v>3200</v>
      </c>
      <c r="H23" s="4"/>
      <c r="I23" s="4"/>
    </row>
    <row r="24" s="1" customFormat="1" ht="22" customHeight="1" spans="1:9">
      <c r="A24" s="4">
        <v>22</v>
      </c>
      <c r="B24" s="4" t="s">
        <v>133</v>
      </c>
      <c r="C24" s="4" t="s">
        <v>166</v>
      </c>
      <c r="D24" s="29" t="s">
        <v>11</v>
      </c>
      <c r="E24" s="7" t="s">
        <v>167</v>
      </c>
      <c r="F24" s="4">
        <v>3</v>
      </c>
      <c r="G24" s="4">
        <f t="shared" si="0"/>
        <v>600</v>
      </c>
      <c r="H24" s="4"/>
      <c r="I24" s="4"/>
    </row>
    <row r="25" s="1" customFormat="1" ht="22" customHeight="1" spans="1:9">
      <c r="A25" s="4">
        <v>23</v>
      </c>
      <c r="B25" s="4" t="s">
        <v>133</v>
      </c>
      <c r="C25" s="4" t="s">
        <v>162</v>
      </c>
      <c r="D25" s="9" t="s">
        <v>31</v>
      </c>
      <c r="E25" s="7" t="s">
        <v>163</v>
      </c>
      <c r="F25" s="4">
        <v>2</v>
      </c>
      <c r="G25" s="4">
        <f t="shared" si="0"/>
        <v>400</v>
      </c>
      <c r="H25" s="4"/>
      <c r="I25" s="4"/>
    </row>
    <row r="26" s="1" customFormat="1" ht="22" customHeight="1" spans="1:9">
      <c r="A26" s="4">
        <v>24</v>
      </c>
      <c r="B26" s="4" t="s">
        <v>133</v>
      </c>
      <c r="C26" s="9" t="s">
        <v>231</v>
      </c>
      <c r="D26" s="13" t="s">
        <v>56</v>
      </c>
      <c r="E26" s="4" t="s">
        <v>232</v>
      </c>
      <c r="F26" s="4">
        <v>15</v>
      </c>
      <c r="G26" s="4">
        <f t="shared" si="0"/>
        <v>3000</v>
      </c>
      <c r="H26" s="4"/>
      <c r="I26" s="4"/>
    </row>
    <row r="27" s="1" customFormat="1" ht="22" customHeight="1" spans="1:9">
      <c r="A27" s="4">
        <v>25</v>
      </c>
      <c r="B27" s="4" t="s">
        <v>133</v>
      </c>
      <c r="C27" s="4" t="s">
        <v>147</v>
      </c>
      <c r="D27" s="29" t="s">
        <v>43</v>
      </c>
      <c r="E27" s="7" t="s">
        <v>148</v>
      </c>
      <c r="F27" s="4">
        <v>4</v>
      </c>
      <c r="G27" s="4">
        <f t="shared" si="0"/>
        <v>800</v>
      </c>
      <c r="H27" s="4"/>
      <c r="I27" s="4"/>
    </row>
    <row r="28" s="1" customFormat="1" ht="22" customHeight="1" spans="1:9">
      <c r="A28" s="4">
        <v>26</v>
      </c>
      <c r="B28" s="4" t="s">
        <v>133</v>
      </c>
      <c r="C28" s="4" t="s">
        <v>139</v>
      </c>
      <c r="D28" s="29" t="s">
        <v>76</v>
      </c>
      <c r="E28" s="7" t="s">
        <v>72</v>
      </c>
      <c r="F28" s="4">
        <v>5</v>
      </c>
      <c r="G28" s="4">
        <f t="shared" si="0"/>
        <v>1000</v>
      </c>
      <c r="H28" s="4"/>
      <c r="I28" s="4"/>
    </row>
    <row r="29" s="1" customFormat="1" ht="22" customHeight="1" spans="1:9">
      <c r="A29" s="4">
        <v>27</v>
      </c>
      <c r="B29" s="4" t="s">
        <v>133</v>
      </c>
      <c r="C29" s="4" t="s">
        <v>137</v>
      </c>
      <c r="D29" s="29" t="s">
        <v>110</v>
      </c>
      <c r="E29" s="7" t="s">
        <v>138</v>
      </c>
      <c r="F29" s="4">
        <v>2</v>
      </c>
      <c r="G29" s="4">
        <f t="shared" si="0"/>
        <v>400</v>
      </c>
      <c r="H29" s="4"/>
      <c r="I29" s="4"/>
    </row>
    <row r="30" s="1" customFormat="1" ht="22" customHeight="1" spans="1:9">
      <c r="A30" s="4">
        <v>28</v>
      </c>
      <c r="B30" s="4" t="s">
        <v>133</v>
      </c>
      <c r="C30" s="4" t="s">
        <v>233</v>
      </c>
      <c r="D30" s="29" t="s">
        <v>234</v>
      </c>
      <c r="E30" s="7" t="s">
        <v>235</v>
      </c>
      <c r="F30" s="4">
        <v>8</v>
      </c>
      <c r="G30" s="4">
        <f t="shared" si="0"/>
        <v>1600</v>
      </c>
      <c r="H30" s="4"/>
      <c r="I30" s="4"/>
    </row>
    <row r="31" s="1" customFormat="1" ht="22" customHeight="1" spans="1:9">
      <c r="A31" s="4">
        <v>29</v>
      </c>
      <c r="B31" s="4" t="s">
        <v>133</v>
      </c>
      <c r="C31" s="4" t="s">
        <v>236</v>
      </c>
      <c r="D31" s="29" t="s">
        <v>36</v>
      </c>
      <c r="E31" s="7" t="s">
        <v>136</v>
      </c>
      <c r="F31" s="4">
        <v>5</v>
      </c>
      <c r="G31" s="4">
        <f t="shared" si="0"/>
        <v>1000</v>
      </c>
      <c r="H31" s="4"/>
      <c r="I31" s="4"/>
    </row>
    <row r="32" s="1" customFormat="1" ht="22" customHeight="1" spans="1:9">
      <c r="A32" s="4">
        <v>30</v>
      </c>
      <c r="B32" s="4" t="s">
        <v>133</v>
      </c>
      <c r="C32" s="4" t="s">
        <v>237</v>
      </c>
      <c r="D32" s="29" t="s">
        <v>33</v>
      </c>
      <c r="E32" s="7" t="s">
        <v>90</v>
      </c>
      <c r="F32" s="4">
        <v>4.8</v>
      </c>
      <c r="G32" s="4">
        <f t="shared" si="0"/>
        <v>960</v>
      </c>
      <c r="H32" s="4"/>
      <c r="I32" s="4"/>
    </row>
    <row r="33" s="1" customFormat="1" ht="22" customHeight="1" spans="1:9">
      <c r="A33" s="4">
        <v>31</v>
      </c>
      <c r="B33" s="4" t="s">
        <v>133</v>
      </c>
      <c r="C33" s="4" t="s">
        <v>175</v>
      </c>
      <c r="D33" s="9" t="s">
        <v>56</v>
      </c>
      <c r="E33" s="7" t="s">
        <v>136</v>
      </c>
      <c r="F33" s="4">
        <v>10</v>
      </c>
      <c r="G33" s="4">
        <f t="shared" si="0"/>
        <v>2000</v>
      </c>
      <c r="H33" s="4"/>
      <c r="I33" s="4"/>
    </row>
    <row r="34" s="1" customFormat="1" ht="22" customHeight="1" spans="1:9">
      <c r="A34" s="4">
        <v>32</v>
      </c>
      <c r="B34" s="4" t="s">
        <v>25</v>
      </c>
      <c r="C34" s="4" t="s">
        <v>238</v>
      </c>
      <c r="D34" s="6" t="s">
        <v>239</v>
      </c>
      <c r="E34" s="7" t="s">
        <v>240</v>
      </c>
      <c r="F34" s="4">
        <v>8.2</v>
      </c>
      <c r="G34" s="4">
        <f t="shared" si="0"/>
        <v>1640</v>
      </c>
      <c r="H34" s="4"/>
      <c r="I34" s="4"/>
    </row>
    <row r="35" s="1" customFormat="1" ht="22" customHeight="1" spans="1:9">
      <c r="A35" s="4">
        <v>33</v>
      </c>
      <c r="B35" s="4" t="s">
        <v>9</v>
      </c>
      <c r="C35" s="4" t="s">
        <v>241</v>
      </c>
      <c r="D35" s="29" t="s">
        <v>17</v>
      </c>
      <c r="E35" s="7" t="s">
        <v>132</v>
      </c>
      <c r="F35" s="4">
        <v>6.94</v>
      </c>
      <c r="G35" s="4">
        <f t="shared" si="0"/>
        <v>1388</v>
      </c>
      <c r="H35" s="4"/>
      <c r="I35" s="4"/>
    </row>
    <row r="36" s="1" customFormat="1" ht="22" customHeight="1" spans="1:9">
      <c r="A36" s="4">
        <v>34</v>
      </c>
      <c r="B36" s="4" t="s">
        <v>9</v>
      </c>
      <c r="C36" s="9" t="s">
        <v>242</v>
      </c>
      <c r="D36" s="13" t="s">
        <v>31</v>
      </c>
      <c r="E36" s="4" t="s">
        <v>243</v>
      </c>
      <c r="F36" s="4">
        <v>7.5</v>
      </c>
      <c r="G36" s="4">
        <f t="shared" si="0"/>
        <v>1500</v>
      </c>
      <c r="H36" s="4"/>
      <c r="I36" s="4"/>
    </row>
    <row r="37" s="1" customFormat="1" ht="22" customHeight="1" spans="1:9">
      <c r="A37" s="4">
        <v>35</v>
      </c>
      <c r="B37" s="4" t="s">
        <v>9</v>
      </c>
      <c r="C37" s="4" t="s">
        <v>244</v>
      </c>
      <c r="D37" s="29" t="s">
        <v>110</v>
      </c>
      <c r="E37" s="7" t="s">
        <v>245</v>
      </c>
      <c r="F37" s="4">
        <v>15.1</v>
      </c>
      <c r="G37" s="4">
        <f t="shared" si="0"/>
        <v>3020</v>
      </c>
      <c r="H37" s="4"/>
      <c r="I37" s="4"/>
    </row>
    <row r="38" s="1" customFormat="1" ht="22" customHeight="1" spans="1:9">
      <c r="A38" s="4">
        <v>36</v>
      </c>
      <c r="B38" s="4" t="s">
        <v>25</v>
      </c>
      <c r="C38" s="9" t="s">
        <v>246</v>
      </c>
      <c r="D38" s="13" t="s">
        <v>11</v>
      </c>
      <c r="E38" s="4" t="s">
        <v>247</v>
      </c>
      <c r="F38" s="4">
        <v>1</v>
      </c>
      <c r="G38" s="4">
        <f t="shared" si="0"/>
        <v>200</v>
      </c>
      <c r="H38" s="4"/>
      <c r="I38" s="4"/>
    </row>
    <row r="39" s="1" customFormat="1" ht="22" customHeight="1" spans="1:9">
      <c r="A39" s="4">
        <v>37</v>
      </c>
      <c r="B39" s="4" t="s">
        <v>25</v>
      </c>
      <c r="C39" s="4" t="s">
        <v>248</v>
      </c>
      <c r="D39" s="29" t="s">
        <v>59</v>
      </c>
      <c r="E39" s="7" t="s">
        <v>57</v>
      </c>
      <c r="F39" s="4">
        <v>4.1</v>
      </c>
      <c r="G39" s="4">
        <f t="shared" si="0"/>
        <v>820</v>
      </c>
      <c r="H39" s="4"/>
      <c r="I39" s="4"/>
    </row>
    <row r="40" s="1" customFormat="1" ht="22" customHeight="1" spans="1:9">
      <c r="A40" s="4">
        <v>38</v>
      </c>
      <c r="B40" s="4" t="s">
        <v>25</v>
      </c>
      <c r="C40" s="4" t="s">
        <v>214</v>
      </c>
      <c r="D40" s="29" t="s">
        <v>17</v>
      </c>
      <c r="E40" s="7" t="s">
        <v>215</v>
      </c>
      <c r="F40" s="4">
        <v>5.1</v>
      </c>
      <c r="G40" s="4">
        <f t="shared" si="0"/>
        <v>1020</v>
      </c>
      <c r="H40" s="4"/>
      <c r="I40" s="4"/>
    </row>
    <row r="41" s="1" customFormat="1" ht="22" customHeight="1" spans="1:9">
      <c r="A41" s="4">
        <v>39</v>
      </c>
      <c r="B41" s="4" t="s">
        <v>41</v>
      </c>
      <c r="C41" s="9" t="s">
        <v>50</v>
      </c>
      <c r="D41" s="9" t="s">
        <v>51</v>
      </c>
      <c r="E41" s="7" t="s">
        <v>52</v>
      </c>
      <c r="F41" s="4">
        <v>1</v>
      </c>
      <c r="G41" s="4">
        <f t="shared" si="0"/>
        <v>200</v>
      </c>
      <c r="H41" s="4"/>
      <c r="I41" s="4"/>
    </row>
    <row r="42" s="1" customFormat="1" ht="22" customHeight="1" spans="1:9">
      <c r="A42" s="4">
        <v>40</v>
      </c>
      <c r="B42" s="4" t="s">
        <v>70</v>
      </c>
      <c r="C42" s="4" t="s">
        <v>82</v>
      </c>
      <c r="D42" s="29" t="s">
        <v>51</v>
      </c>
      <c r="E42" s="7" t="s">
        <v>83</v>
      </c>
      <c r="F42" s="4">
        <v>2</v>
      </c>
      <c r="G42" s="4">
        <f t="shared" si="0"/>
        <v>400</v>
      </c>
      <c r="H42" s="4"/>
      <c r="I42" s="4"/>
    </row>
    <row r="43" ht="22" customHeight="1" spans="1:9">
      <c r="A43" s="5" t="s">
        <v>194</v>
      </c>
      <c r="B43" s="5"/>
      <c r="C43" s="5"/>
      <c r="D43" s="5"/>
      <c r="E43" s="5"/>
      <c r="F43" s="5">
        <f>SUM(F3:F42)</f>
        <v>258.14</v>
      </c>
      <c r="G43" s="5">
        <f>SUM(G3:G42)</f>
        <v>51628</v>
      </c>
      <c r="H43" s="5"/>
      <c r="I43" s="5"/>
    </row>
  </sheetData>
  <protectedRanges>
    <protectedRange sqref="E34" name="明细区域_26_1_28" securityDescriptor=""/>
    <protectedRange sqref="E34" name="明细区域_26_28" securityDescriptor=""/>
    <protectedRange sqref="E34" name="明细区域_26_1_1_27" securityDescriptor=""/>
  </protectedRanges>
  <mergeCells count="1">
    <mergeCell ref="A1:I1"/>
  </mergeCells>
  <conditionalFormatting sqref="E3">
    <cfRule type="duplicateValues" dxfId="0" priority="4"/>
  </conditionalFormatting>
  <conditionalFormatting sqref="E16">
    <cfRule type="duplicateValues" dxfId="0" priority="3"/>
  </conditionalFormatting>
  <conditionalFormatting sqref="E25">
    <cfRule type="duplicateValues" dxfId="0" priority="2"/>
  </conditionalFormatting>
  <conditionalFormatting sqref="E33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2"/>
  <sheetViews>
    <sheetView topLeftCell="A3" workbookViewId="0">
      <selection activeCell="I19" sqref="I19"/>
    </sheetView>
  </sheetViews>
  <sheetFormatPr defaultColWidth="9" defaultRowHeight="13.5"/>
  <cols>
    <col min="1" max="1" width="6.875" style="1" customWidth="1"/>
    <col min="2" max="2" width="8.375" style="1" customWidth="1"/>
    <col min="3" max="3" width="9" style="1"/>
    <col min="4" max="4" width="30.25" style="1" customWidth="1"/>
    <col min="5" max="5" width="27" style="1" customWidth="1"/>
    <col min="6" max="6" width="15.375" style="1" customWidth="1"/>
    <col min="7" max="7" width="10.5" style="1" customWidth="1"/>
    <col min="8" max="8" width="15.875" style="1" customWidth="1"/>
    <col min="9" max="9" width="8.25" style="1" customWidth="1"/>
    <col min="10" max="16384" width="9" style="1"/>
  </cols>
  <sheetData>
    <row r="1" s="1" customFormat="1" ht="39" customHeight="1" spans="1:9">
      <c r="A1" s="2" t="s">
        <v>249</v>
      </c>
      <c r="B1" s="2"/>
      <c r="C1" s="2"/>
      <c r="D1" s="2"/>
      <c r="E1" s="2"/>
      <c r="F1" s="2"/>
      <c r="G1" s="2"/>
      <c r="H1" s="2"/>
      <c r="I1" s="2"/>
    </row>
    <row r="2" s="1" customFormat="1" ht="42" customHeight="1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250</v>
      </c>
      <c r="G2" s="18" t="s">
        <v>7</v>
      </c>
      <c r="H2" s="18" t="s">
        <v>196</v>
      </c>
      <c r="I2" s="18" t="s">
        <v>8</v>
      </c>
    </row>
    <row r="3" s="1" customFormat="1" ht="20" customHeight="1" spans="1:9">
      <c r="A3" s="19">
        <v>1</v>
      </c>
      <c r="B3" s="19" t="s">
        <v>251</v>
      </c>
      <c r="C3" s="19" t="s">
        <v>252</v>
      </c>
      <c r="D3" s="20" t="s">
        <v>36</v>
      </c>
      <c r="E3" s="21" t="s">
        <v>77</v>
      </c>
      <c r="F3" s="19">
        <v>2</v>
      </c>
      <c r="G3" s="19">
        <f t="shared" ref="G3:G30" si="0">F3*1000</f>
        <v>2000</v>
      </c>
      <c r="H3" s="19"/>
      <c r="I3" s="19"/>
    </row>
    <row r="4" s="1" customFormat="1" ht="20" customHeight="1" spans="1:9">
      <c r="A4" s="19">
        <v>2</v>
      </c>
      <c r="B4" s="19" t="s">
        <v>251</v>
      </c>
      <c r="C4" s="19" t="s">
        <v>19</v>
      </c>
      <c r="D4" s="22" t="s">
        <v>20</v>
      </c>
      <c r="E4" s="21" t="s">
        <v>21</v>
      </c>
      <c r="F4" s="19">
        <v>6</v>
      </c>
      <c r="G4" s="19">
        <f t="shared" si="0"/>
        <v>6000</v>
      </c>
      <c r="H4" s="19"/>
      <c r="I4" s="19"/>
    </row>
    <row r="5" s="1" customFormat="1" ht="20" customHeight="1" spans="1:9">
      <c r="A5" s="19">
        <v>3</v>
      </c>
      <c r="B5" s="19" t="s">
        <v>251</v>
      </c>
      <c r="C5" s="19" t="s">
        <v>253</v>
      </c>
      <c r="D5" s="23" t="s">
        <v>97</v>
      </c>
      <c r="E5" s="21" t="s">
        <v>254</v>
      </c>
      <c r="F5" s="19">
        <v>4</v>
      </c>
      <c r="G5" s="19">
        <f t="shared" si="0"/>
        <v>4000</v>
      </c>
      <c r="H5" s="19"/>
      <c r="I5" s="19"/>
    </row>
    <row r="6" s="1" customFormat="1" ht="20" customHeight="1" spans="1:9">
      <c r="A6" s="19">
        <v>4</v>
      </c>
      <c r="B6" s="19" t="s">
        <v>251</v>
      </c>
      <c r="C6" s="24" t="s">
        <v>246</v>
      </c>
      <c r="D6" s="19" t="s">
        <v>11</v>
      </c>
      <c r="E6" s="21" t="s">
        <v>255</v>
      </c>
      <c r="F6" s="19">
        <v>2</v>
      </c>
      <c r="G6" s="19">
        <f t="shared" si="0"/>
        <v>2000</v>
      </c>
      <c r="H6" s="19"/>
      <c r="I6" s="19"/>
    </row>
    <row r="7" s="1" customFormat="1" ht="20" customHeight="1" spans="1:9">
      <c r="A7" s="19">
        <v>5</v>
      </c>
      <c r="B7" s="19" t="s">
        <v>251</v>
      </c>
      <c r="C7" s="19" t="s">
        <v>256</v>
      </c>
      <c r="D7" s="22" t="s">
        <v>62</v>
      </c>
      <c r="E7" s="21" t="s">
        <v>193</v>
      </c>
      <c r="F7" s="19">
        <v>1</v>
      </c>
      <c r="G7" s="19">
        <f t="shared" si="0"/>
        <v>1000</v>
      </c>
      <c r="H7" s="19"/>
      <c r="I7" s="19"/>
    </row>
    <row r="8" s="1" customFormat="1" ht="20" customHeight="1" spans="1:9">
      <c r="A8" s="19">
        <v>6</v>
      </c>
      <c r="B8" s="19" t="s">
        <v>251</v>
      </c>
      <c r="C8" s="19" t="s">
        <v>257</v>
      </c>
      <c r="D8" s="23" t="s">
        <v>36</v>
      </c>
      <c r="E8" s="21" t="s">
        <v>258</v>
      </c>
      <c r="F8" s="19">
        <v>4</v>
      </c>
      <c r="G8" s="19">
        <f t="shared" si="0"/>
        <v>4000</v>
      </c>
      <c r="H8" s="19"/>
      <c r="I8" s="19"/>
    </row>
    <row r="9" s="1" customFormat="1" ht="20" customHeight="1" spans="1:9">
      <c r="A9" s="19">
        <v>7</v>
      </c>
      <c r="B9" s="19" t="s">
        <v>251</v>
      </c>
      <c r="C9" s="19" t="s">
        <v>259</v>
      </c>
      <c r="D9" s="22" t="s">
        <v>11</v>
      </c>
      <c r="E9" s="21" t="s">
        <v>260</v>
      </c>
      <c r="F9" s="19">
        <v>4</v>
      </c>
      <c r="G9" s="19">
        <f t="shared" si="0"/>
        <v>4000</v>
      </c>
      <c r="H9" s="19"/>
      <c r="I9" s="19"/>
    </row>
    <row r="10" s="1" customFormat="1" ht="20" customHeight="1" spans="1:9">
      <c r="A10" s="19">
        <v>8</v>
      </c>
      <c r="B10" s="19" t="s">
        <v>251</v>
      </c>
      <c r="C10" s="19" t="s">
        <v>22</v>
      </c>
      <c r="D10" s="22" t="s">
        <v>11</v>
      </c>
      <c r="E10" s="21" t="s">
        <v>24</v>
      </c>
      <c r="F10" s="19">
        <v>6</v>
      </c>
      <c r="G10" s="19">
        <f t="shared" si="0"/>
        <v>6000</v>
      </c>
      <c r="H10" s="19"/>
      <c r="I10" s="19"/>
    </row>
    <row r="11" s="1" customFormat="1" ht="20" customHeight="1" spans="1:9">
      <c r="A11" s="19">
        <v>9</v>
      </c>
      <c r="B11" s="19" t="s">
        <v>251</v>
      </c>
      <c r="C11" s="19" t="s">
        <v>10</v>
      </c>
      <c r="D11" s="22" t="s">
        <v>11</v>
      </c>
      <c r="E11" s="21" t="s">
        <v>12</v>
      </c>
      <c r="F11" s="19">
        <v>6</v>
      </c>
      <c r="G11" s="19">
        <f t="shared" si="0"/>
        <v>6000</v>
      </c>
      <c r="H11" s="19"/>
      <c r="I11" s="19"/>
    </row>
    <row r="12" s="1" customFormat="1" ht="20" customHeight="1" spans="1:9">
      <c r="A12" s="19">
        <v>10</v>
      </c>
      <c r="B12" s="19" t="s">
        <v>251</v>
      </c>
      <c r="C12" s="19" t="s">
        <v>261</v>
      </c>
      <c r="D12" s="23" t="s">
        <v>56</v>
      </c>
      <c r="E12" s="21" t="s">
        <v>204</v>
      </c>
      <c r="F12" s="19">
        <v>5</v>
      </c>
      <c r="G12" s="19">
        <f t="shared" si="0"/>
        <v>5000</v>
      </c>
      <c r="H12" s="19"/>
      <c r="I12" s="19"/>
    </row>
    <row r="13" ht="20" customHeight="1" spans="1:9">
      <c r="A13" s="19">
        <v>11</v>
      </c>
      <c r="B13" s="25" t="s">
        <v>41</v>
      </c>
      <c r="C13" s="24" t="s">
        <v>45</v>
      </c>
      <c r="D13" s="22" t="s">
        <v>76</v>
      </c>
      <c r="E13" s="25" t="s">
        <v>47</v>
      </c>
      <c r="F13" s="25">
        <v>3</v>
      </c>
      <c r="G13" s="19">
        <f t="shared" si="0"/>
        <v>3000</v>
      </c>
      <c r="H13" s="25"/>
      <c r="I13" s="25"/>
    </row>
    <row r="14" ht="20" customHeight="1" spans="1:9">
      <c r="A14" s="19">
        <v>12</v>
      </c>
      <c r="B14" s="25" t="s">
        <v>41</v>
      </c>
      <c r="C14" s="24" t="s">
        <v>48</v>
      </c>
      <c r="D14" s="24" t="s">
        <v>39</v>
      </c>
      <c r="E14" s="21" t="s">
        <v>49</v>
      </c>
      <c r="F14" s="25">
        <v>3</v>
      </c>
      <c r="G14" s="19">
        <f t="shared" si="0"/>
        <v>3000</v>
      </c>
      <c r="H14" s="25"/>
      <c r="I14" s="25"/>
    </row>
    <row r="15" ht="20" customHeight="1" spans="1:9">
      <c r="A15" s="19">
        <v>13</v>
      </c>
      <c r="B15" s="25" t="s">
        <v>41</v>
      </c>
      <c r="C15" s="24" t="s">
        <v>50</v>
      </c>
      <c r="D15" s="24" t="s">
        <v>51</v>
      </c>
      <c r="E15" s="21" t="s">
        <v>52</v>
      </c>
      <c r="F15" s="25">
        <v>6</v>
      </c>
      <c r="G15" s="19">
        <f t="shared" si="0"/>
        <v>6000</v>
      </c>
      <c r="H15" s="25"/>
      <c r="I15" s="25"/>
    </row>
    <row r="16" ht="20" customHeight="1" spans="1:9">
      <c r="A16" s="19">
        <v>14</v>
      </c>
      <c r="B16" s="25" t="s">
        <v>41</v>
      </c>
      <c r="C16" s="24" t="s">
        <v>53</v>
      </c>
      <c r="D16" s="24" t="s">
        <v>54</v>
      </c>
      <c r="E16" s="21" t="s">
        <v>49</v>
      </c>
      <c r="F16" s="25">
        <v>2</v>
      </c>
      <c r="G16" s="19">
        <f t="shared" si="0"/>
        <v>2000</v>
      </c>
      <c r="H16" s="25"/>
      <c r="I16" s="25"/>
    </row>
    <row r="17" ht="20" customHeight="1" spans="1:9">
      <c r="A17" s="19">
        <v>15</v>
      </c>
      <c r="B17" s="25" t="s">
        <v>41</v>
      </c>
      <c r="C17" s="24" t="s">
        <v>206</v>
      </c>
      <c r="D17" s="24" t="s">
        <v>59</v>
      </c>
      <c r="E17" s="21" t="s">
        <v>69</v>
      </c>
      <c r="F17" s="25">
        <v>2</v>
      </c>
      <c r="G17" s="19">
        <f t="shared" si="0"/>
        <v>2000</v>
      </c>
      <c r="H17" s="25"/>
      <c r="I17" s="25"/>
    </row>
    <row r="18" ht="20" customHeight="1" spans="1:9">
      <c r="A18" s="19">
        <v>16</v>
      </c>
      <c r="B18" s="25" t="s">
        <v>41</v>
      </c>
      <c r="C18" s="24" t="s">
        <v>207</v>
      </c>
      <c r="D18" s="24" t="s">
        <v>56</v>
      </c>
      <c r="E18" s="21" t="s">
        <v>208</v>
      </c>
      <c r="F18" s="25">
        <v>2</v>
      </c>
      <c r="G18" s="19">
        <f t="shared" si="0"/>
        <v>2000</v>
      </c>
      <c r="H18" s="25"/>
      <c r="I18" s="25"/>
    </row>
    <row r="19" ht="20" customHeight="1" spans="1:9">
      <c r="A19" s="19">
        <v>17</v>
      </c>
      <c r="B19" s="25" t="s">
        <v>41</v>
      </c>
      <c r="C19" s="24" t="s">
        <v>55</v>
      </c>
      <c r="D19" s="24" t="s">
        <v>56</v>
      </c>
      <c r="E19" s="21" t="s">
        <v>57</v>
      </c>
      <c r="F19" s="25">
        <v>4</v>
      </c>
      <c r="G19" s="19">
        <f t="shared" si="0"/>
        <v>4000</v>
      </c>
      <c r="H19" s="25"/>
      <c r="I19" s="25"/>
    </row>
    <row r="20" ht="20" customHeight="1" spans="1:9">
      <c r="A20" s="19">
        <v>18</v>
      </c>
      <c r="B20" s="25" t="s">
        <v>41</v>
      </c>
      <c r="C20" s="19" t="s">
        <v>58</v>
      </c>
      <c r="D20" s="20" t="s">
        <v>59</v>
      </c>
      <c r="E20" s="21" t="s">
        <v>60</v>
      </c>
      <c r="F20" s="25">
        <v>3</v>
      </c>
      <c r="G20" s="19">
        <f t="shared" si="0"/>
        <v>3000</v>
      </c>
      <c r="H20" s="25"/>
      <c r="I20" s="25"/>
    </row>
    <row r="21" ht="20" customHeight="1" spans="1:9">
      <c r="A21" s="19">
        <v>19</v>
      </c>
      <c r="B21" s="25" t="s">
        <v>41</v>
      </c>
      <c r="C21" s="24" t="s">
        <v>64</v>
      </c>
      <c r="D21" s="24" t="s">
        <v>17</v>
      </c>
      <c r="E21" s="21" t="s">
        <v>65</v>
      </c>
      <c r="F21" s="25">
        <v>4</v>
      </c>
      <c r="G21" s="19">
        <f t="shared" si="0"/>
        <v>4000</v>
      </c>
      <c r="H21" s="25"/>
      <c r="I21" s="25"/>
    </row>
    <row r="22" ht="20" customHeight="1" spans="1:9">
      <c r="A22" s="19">
        <v>20</v>
      </c>
      <c r="B22" s="25" t="s">
        <v>41</v>
      </c>
      <c r="C22" s="24" t="s">
        <v>262</v>
      </c>
      <c r="D22" s="24" t="s">
        <v>76</v>
      </c>
      <c r="E22" s="21" t="s">
        <v>79</v>
      </c>
      <c r="F22" s="25">
        <v>6</v>
      </c>
      <c r="G22" s="19">
        <f t="shared" si="0"/>
        <v>6000</v>
      </c>
      <c r="H22" s="25"/>
      <c r="I22" s="25"/>
    </row>
    <row r="23" ht="20" customHeight="1" spans="1:9">
      <c r="A23" s="19">
        <v>21</v>
      </c>
      <c r="B23" s="25" t="s">
        <v>70</v>
      </c>
      <c r="C23" s="24" t="s">
        <v>78</v>
      </c>
      <c r="D23" s="22" t="s">
        <v>76</v>
      </c>
      <c r="E23" s="21" t="s">
        <v>79</v>
      </c>
      <c r="F23" s="25">
        <v>4</v>
      </c>
      <c r="G23" s="19">
        <f t="shared" si="0"/>
        <v>4000</v>
      </c>
      <c r="H23" s="25"/>
      <c r="I23" s="25"/>
    </row>
    <row r="24" ht="20" customHeight="1" spans="1:9">
      <c r="A24" s="19">
        <v>22</v>
      </c>
      <c r="B24" s="25" t="s">
        <v>70</v>
      </c>
      <c r="C24" s="24" t="s">
        <v>263</v>
      </c>
      <c r="D24" s="22" t="s">
        <v>76</v>
      </c>
      <c r="E24" s="19" t="s">
        <v>157</v>
      </c>
      <c r="F24" s="25">
        <v>10</v>
      </c>
      <c r="G24" s="19">
        <f t="shared" si="0"/>
        <v>10000</v>
      </c>
      <c r="H24" s="25"/>
      <c r="I24" s="25"/>
    </row>
    <row r="25" ht="20" customHeight="1" spans="1:9">
      <c r="A25" s="19">
        <v>23</v>
      </c>
      <c r="B25" s="19" t="s">
        <v>133</v>
      </c>
      <c r="C25" s="19" t="s">
        <v>142</v>
      </c>
      <c r="D25" s="20" t="s">
        <v>39</v>
      </c>
      <c r="E25" s="21" t="s">
        <v>29</v>
      </c>
      <c r="F25" s="19">
        <v>5</v>
      </c>
      <c r="G25" s="19">
        <f t="shared" si="0"/>
        <v>5000</v>
      </c>
      <c r="H25" s="25"/>
      <c r="I25" s="25"/>
    </row>
    <row r="26" ht="20" customHeight="1" spans="1:9">
      <c r="A26" s="19">
        <v>24</v>
      </c>
      <c r="B26" s="19" t="s">
        <v>133</v>
      </c>
      <c r="C26" s="24" t="s">
        <v>143</v>
      </c>
      <c r="D26" s="24" t="s">
        <v>62</v>
      </c>
      <c r="E26" s="19" t="s">
        <v>264</v>
      </c>
      <c r="F26" s="19">
        <v>10</v>
      </c>
      <c r="G26" s="19">
        <f t="shared" si="0"/>
        <v>10000</v>
      </c>
      <c r="H26" s="25"/>
      <c r="I26" s="25"/>
    </row>
    <row r="27" ht="20" customHeight="1" spans="1:9">
      <c r="A27" s="19">
        <v>25</v>
      </c>
      <c r="B27" s="19" t="s">
        <v>133</v>
      </c>
      <c r="C27" s="24" t="s">
        <v>143</v>
      </c>
      <c r="D27" s="24" t="s">
        <v>54</v>
      </c>
      <c r="E27" s="21" t="s">
        <v>144</v>
      </c>
      <c r="F27" s="19">
        <v>1</v>
      </c>
      <c r="G27" s="19">
        <f t="shared" si="0"/>
        <v>1000</v>
      </c>
      <c r="H27" s="25"/>
      <c r="I27" s="25"/>
    </row>
    <row r="28" ht="20" customHeight="1" spans="1:9">
      <c r="A28" s="19">
        <v>26</v>
      </c>
      <c r="B28" s="19" t="s">
        <v>133</v>
      </c>
      <c r="C28" s="24" t="s">
        <v>265</v>
      </c>
      <c r="D28" s="24" t="s">
        <v>62</v>
      </c>
      <c r="E28" s="21" t="s">
        <v>266</v>
      </c>
      <c r="F28" s="19">
        <v>7</v>
      </c>
      <c r="G28" s="19">
        <f t="shared" si="0"/>
        <v>7000</v>
      </c>
      <c r="H28" s="25"/>
      <c r="I28" s="25"/>
    </row>
    <row r="29" ht="20" customHeight="1" spans="1:9">
      <c r="A29" s="19">
        <v>27</v>
      </c>
      <c r="B29" s="19" t="s">
        <v>133</v>
      </c>
      <c r="C29" s="24" t="s">
        <v>267</v>
      </c>
      <c r="D29" s="24" t="s">
        <v>178</v>
      </c>
      <c r="E29" s="19" t="s">
        <v>268</v>
      </c>
      <c r="F29" s="19">
        <v>3</v>
      </c>
      <c r="G29" s="19">
        <f t="shared" si="0"/>
        <v>3000</v>
      </c>
      <c r="H29" s="25"/>
      <c r="I29" s="25"/>
    </row>
    <row r="30" ht="20" customHeight="1" spans="1:9">
      <c r="A30" s="19">
        <v>28</v>
      </c>
      <c r="B30" s="19" t="s">
        <v>133</v>
      </c>
      <c r="C30" s="24" t="s">
        <v>150</v>
      </c>
      <c r="D30" s="23" t="s">
        <v>151</v>
      </c>
      <c r="E30" s="26" t="s">
        <v>136</v>
      </c>
      <c r="F30" s="19">
        <v>4</v>
      </c>
      <c r="G30" s="19">
        <f t="shared" si="0"/>
        <v>4000</v>
      </c>
      <c r="H30" s="25"/>
      <c r="I30" s="25"/>
    </row>
    <row r="31" ht="20" customHeight="1" spans="1:9">
      <c r="A31" s="19">
        <v>29</v>
      </c>
      <c r="B31" s="19" t="s">
        <v>133</v>
      </c>
      <c r="C31" s="24" t="s">
        <v>164</v>
      </c>
      <c r="D31" s="24" t="s">
        <v>33</v>
      </c>
      <c r="E31" s="21" t="s">
        <v>52</v>
      </c>
      <c r="F31" s="19">
        <v>5</v>
      </c>
      <c r="G31" s="19">
        <f t="shared" ref="G31:G54" si="1">F31*1000</f>
        <v>5000</v>
      </c>
      <c r="H31" s="25"/>
      <c r="I31" s="25"/>
    </row>
    <row r="32" ht="20" customHeight="1" spans="1:9">
      <c r="A32" s="19">
        <v>30</v>
      </c>
      <c r="B32" s="19" t="s">
        <v>133</v>
      </c>
      <c r="C32" s="19" t="s">
        <v>154</v>
      </c>
      <c r="D32" s="21" t="s">
        <v>155</v>
      </c>
      <c r="E32" s="21" t="s">
        <v>27</v>
      </c>
      <c r="F32" s="25">
        <v>8</v>
      </c>
      <c r="G32" s="19">
        <f t="shared" si="1"/>
        <v>8000</v>
      </c>
      <c r="H32" s="25"/>
      <c r="I32" s="25"/>
    </row>
    <row r="33" ht="20" customHeight="1" spans="1:9">
      <c r="A33" s="19">
        <v>31</v>
      </c>
      <c r="B33" s="19" t="s">
        <v>133</v>
      </c>
      <c r="C33" s="19" t="s">
        <v>147</v>
      </c>
      <c r="D33" s="20" t="s">
        <v>43</v>
      </c>
      <c r="E33" s="21" t="s">
        <v>148</v>
      </c>
      <c r="F33" s="19">
        <v>6</v>
      </c>
      <c r="G33" s="19">
        <f t="shared" si="1"/>
        <v>6000</v>
      </c>
      <c r="H33" s="25"/>
      <c r="I33" s="25"/>
    </row>
    <row r="34" ht="20" customHeight="1" spans="1:9">
      <c r="A34" s="19">
        <v>32</v>
      </c>
      <c r="B34" s="19" t="s">
        <v>133</v>
      </c>
      <c r="C34" s="19" t="s">
        <v>166</v>
      </c>
      <c r="D34" s="20" t="s">
        <v>11</v>
      </c>
      <c r="E34" s="21" t="s">
        <v>167</v>
      </c>
      <c r="F34" s="19">
        <v>2</v>
      </c>
      <c r="G34" s="19">
        <f t="shared" si="1"/>
        <v>2000</v>
      </c>
      <c r="H34" s="25"/>
      <c r="I34" s="25"/>
    </row>
    <row r="35" ht="20" customHeight="1" spans="1:9">
      <c r="A35" s="19">
        <v>33</v>
      </c>
      <c r="B35" s="19" t="s">
        <v>133</v>
      </c>
      <c r="C35" s="19" t="s">
        <v>162</v>
      </c>
      <c r="D35" s="24" t="s">
        <v>31</v>
      </c>
      <c r="E35" s="21" t="s">
        <v>163</v>
      </c>
      <c r="F35" s="19">
        <v>2</v>
      </c>
      <c r="G35" s="19">
        <f t="shared" si="1"/>
        <v>2000</v>
      </c>
      <c r="H35" s="25"/>
      <c r="I35" s="25"/>
    </row>
    <row r="36" ht="20" customHeight="1" spans="1:9">
      <c r="A36" s="19">
        <v>34</v>
      </c>
      <c r="B36" s="19" t="s">
        <v>133</v>
      </c>
      <c r="C36" s="19" t="s">
        <v>168</v>
      </c>
      <c r="D36" s="20" t="s">
        <v>11</v>
      </c>
      <c r="E36" s="21" t="s">
        <v>169</v>
      </c>
      <c r="F36" s="25">
        <v>1</v>
      </c>
      <c r="G36" s="19">
        <f t="shared" si="1"/>
        <v>1000</v>
      </c>
      <c r="H36" s="25"/>
      <c r="I36" s="25"/>
    </row>
    <row r="37" ht="20" customHeight="1" spans="1:9">
      <c r="A37" s="19">
        <v>35</v>
      </c>
      <c r="B37" s="19" t="s">
        <v>133</v>
      </c>
      <c r="C37" s="19" t="s">
        <v>134</v>
      </c>
      <c r="D37" s="27" t="s">
        <v>39</v>
      </c>
      <c r="E37" s="19" t="s">
        <v>92</v>
      </c>
      <c r="F37" s="25">
        <v>3</v>
      </c>
      <c r="G37" s="19">
        <f t="shared" si="1"/>
        <v>3000</v>
      </c>
      <c r="H37" s="25"/>
      <c r="I37" s="25"/>
    </row>
    <row r="38" ht="20" customHeight="1" spans="1:9">
      <c r="A38" s="19">
        <v>36</v>
      </c>
      <c r="B38" s="25" t="s">
        <v>176</v>
      </c>
      <c r="C38" s="24" t="s">
        <v>180</v>
      </c>
      <c r="D38" s="22" t="s">
        <v>43</v>
      </c>
      <c r="E38" s="21" t="s">
        <v>121</v>
      </c>
      <c r="F38" s="19">
        <v>6</v>
      </c>
      <c r="G38" s="19">
        <f t="shared" si="1"/>
        <v>6000</v>
      </c>
      <c r="H38" s="25"/>
      <c r="I38" s="25"/>
    </row>
    <row r="39" ht="20" customHeight="1" spans="1:9">
      <c r="A39" s="19">
        <v>37</v>
      </c>
      <c r="B39" s="25" t="s">
        <v>176</v>
      </c>
      <c r="C39" s="24" t="s">
        <v>182</v>
      </c>
      <c r="D39" s="22" t="s">
        <v>33</v>
      </c>
      <c r="E39" s="21" t="s">
        <v>121</v>
      </c>
      <c r="F39" s="25">
        <v>7</v>
      </c>
      <c r="G39" s="19">
        <f t="shared" si="1"/>
        <v>7000</v>
      </c>
      <c r="H39" s="25"/>
      <c r="I39" s="25"/>
    </row>
    <row r="40" ht="20" customHeight="1" spans="1:9">
      <c r="A40" s="19">
        <v>38</v>
      </c>
      <c r="B40" s="25" t="s">
        <v>176</v>
      </c>
      <c r="C40" s="24" t="s">
        <v>269</v>
      </c>
      <c r="D40" s="22" t="s">
        <v>23</v>
      </c>
      <c r="E40" s="21" t="s">
        <v>123</v>
      </c>
      <c r="F40" s="25">
        <v>4</v>
      </c>
      <c r="G40" s="19">
        <f t="shared" si="1"/>
        <v>4000</v>
      </c>
      <c r="H40" s="25"/>
      <c r="I40" s="25"/>
    </row>
    <row r="41" ht="20" customHeight="1" spans="1:9">
      <c r="A41" s="19">
        <v>39</v>
      </c>
      <c r="B41" s="25" t="s">
        <v>176</v>
      </c>
      <c r="C41" s="24" t="s">
        <v>191</v>
      </c>
      <c r="D41" s="22" t="s">
        <v>36</v>
      </c>
      <c r="E41" s="19" t="s">
        <v>34</v>
      </c>
      <c r="F41" s="25">
        <v>1</v>
      </c>
      <c r="G41" s="19">
        <f t="shared" si="1"/>
        <v>1000</v>
      </c>
      <c r="H41" s="25"/>
      <c r="I41" s="25"/>
    </row>
    <row r="42" ht="20" customHeight="1" spans="1:9">
      <c r="A42" s="19">
        <v>40</v>
      </c>
      <c r="B42" s="25" t="s">
        <v>176</v>
      </c>
      <c r="C42" s="24" t="s">
        <v>94</v>
      </c>
      <c r="D42" s="22" t="s">
        <v>17</v>
      </c>
      <c r="E42" s="25" t="s">
        <v>183</v>
      </c>
      <c r="F42" s="25">
        <v>4</v>
      </c>
      <c r="G42" s="19">
        <f t="shared" si="1"/>
        <v>4000</v>
      </c>
      <c r="H42" s="25"/>
      <c r="I42" s="25"/>
    </row>
    <row r="43" ht="20" customHeight="1" spans="1:9">
      <c r="A43" s="19">
        <v>41</v>
      </c>
      <c r="B43" s="25" t="s">
        <v>176</v>
      </c>
      <c r="C43" s="24" t="s">
        <v>270</v>
      </c>
      <c r="D43" s="22" t="s">
        <v>39</v>
      </c>
      <c r="E43" s="21" t="s">
        <v>271</v>
      </c>
      <c r="F43" s="25">
        <v>5</v>
      </c>
      <c r="G43" s="19">
        <f t="shared" si="1"/>
        <v>5000</v>
      </c>
      <c r="H43" s="25"/>
      <c r="I43" s="25"/>
    </row>
    <row r="44" ht="20" customHeight="1" spans="1:9">
      <c r="A44" s="19">
        <v>42</v>
      </c>
      <c r="B44" s="25" t="s">
        <v>176</v>
      </c>
      <c r="C44" s="19" t="s">
        <v>181</v>
      </c>
      <c r="D44" s="22" t="s">
        <v>33</v>
      </c>
      <c r="E44" s="21" t="s">
        <v>72</v>
      </c>
      <c r="F44" s="25">
        <v>2</v>
      </c>
      <c r="G44" s="19">
        <f t="shared" si="1"/>
        <v>2000</v>
      </c>
      <c r="H44" s="25"/>
      <c r="I44" s="25"/>
    </row>
    <row r="45" ht="20" customHeight="1" spans="1:9">
      <c r="A45" s="19">
        <v>43</v>
      </c>
      <c r="B45" s="25" t="s">
        <v>93</v>
      </c>
      <c r="C45" s="19" t="s">
        <v>199</v>
      </c>
      <c r="D45" s="20" t="s">
        <v>76</v>
      </c>
      <c r="E45" s="21" t="s">
        <v>200</v>
      </c>
      <c r="F45" s="25">
        <v>5</v>
      </c>
      <c r="G45" s="19">
        <f t="shared" si="1"/>
        <v>5000</v>
      </c>
      <c r="H45" s="25"/>
      <c r="I45" s="25"/>
    </row>
    <row r="46" ht="20" customHeight="1" spans="1:9">
      <c r="A46" s="19">
        <v>44</v>
      </c>
      <c r="B46" s="25" t="s">
        <v>93</v>
      </c>
      <c r="C46" s="24" t="s">
        <v>112</v>
      </c>
      <c r="D46" s="24" t="s">
        <v>113</v>
      </c>
      <c r="E46" s="25" t="s">
        <v>114</v>
      </c>
      <c r="F46" s="25">
        <v>2</v>
      </c>
      <c r="G46" s="19">
        <f t="shared" si="1"/>
        <v>2000</v>
      </c>
      <c r="H46" s="25"/>
      <c r="I46" s="25"/>
    </row>
    <row r="47" ht="20" customHeight="1" spans="1:9">
      <c r="A47" s="19">
        <v>45</v>
      </c>
      <c r="B47" s="25" t="s">
        <v>93</v>
      </c>
      <c r="C47" s="19" t="s">
        <v>217</v>
      </c>
      <c r="D47" s="28" t="s">
        <v>56</v>
      </c>
      <c r="E47" s="21" t="s">
        <v>218</v>
      </c>
      <c r="F47" s="25">
        <v>2</v>
      </c>
      <c r="G47" s="19">
        <f t="shared" si="1"/>
        <v>2000</v>
      </c>
      <c r="H47" s="25"/>
      <c r="I47" s="25"/>
    </row>
    <row r="48" ht="20" customHeight="1" spans="1:9">
      <c r="A48" s="19">
        <v>46</v>
      </c>
      <c r="B48" s="25" t="s">
        <v>115</v>
      </c>
      <c r="C48" s="24" t="s">
        <v>129</v>
      </c>
      <c r="D48" s="22" t="s">
        <v>39</v>
      </c>
      <c r="E48" s="21" t="s">
        <v>130</v>
      </c>
      <c r="F48" s="25">
        <v>2</v>
      </c>
      <c r="G48" s="19">
        <f t="shared" si="1"/>
        <v>2000</v>
      </c>
      <c r="H48" s="25"/>
      <c r="I48" s="25"/>
    </row>
    <row r="49" ht="20" customHeight="1" spans="1:9">
      <c r="A49" s="19">
        <v>47</v>
      </c>
      <c r="B49" s="25" t="s">
        <v>115</v>
      </c>
      <c r="C49" s="24" t="s">
        <v>272</v>
      </c>
      <c r="D49" s="22" t="s">
        <v>273</v>
      </c>
      <c r="E49" s="19" t="s">
        <v>274</v>
      </c>
      <c r="F49" s="25">
        <v>6</v>
      </c>
      <c r="G49" s="19">
        <f t="shared" si="1"/>
        <v>6000</v>
      </c>
      <c r="H49" s="25"/>
      <c r="I49" s="25"/>
    </row>
    <row r="50" ht="20" customHeight="1" spans="1:9">
      <c r="A50" s="19">
        <v>48</v>
      </c>
      <c r="B50" s="25" t="s">
        <v>115</v>
      </c>
      <c r="C50" s="24" t="s">
        <v>118</v>
      </c>
      <c r="D50" s="22" t="s">
        <v>62</v>
      </c>
      <c r="E50" s="21" t="s">
        <v>119</v>
      </c>
      <c r="F50" s="25">
        <v>3</v>
      </c>
      <c r="G50" s="19">
        <f t="shared" si="1"/>
        <v>3000</v>
      </c>
      <c r="H50" s="25"/>
      <c r="I50" s="25"/>
    </row>
    <row r="51" ht="20" customHeight="1" spans="1:9">
      <c r="A51" s="19">
        <v>49</v>
      </c>
      <c r="B51" s="25" t="s">
        <v>115</v>
      </c>
      <c r="C51" s="24" t="s">
        <v>122</v>
      </c>
      <c r="D51" s="22" t="s">
        <v>14</v>
      </c>
      <c r="E51" s="21" t="s">
        <v>123</v>
      </c>
      <c r="F51" s="25">
        <v>3</v>
      </c>
      <c r="G51" s="19">
        <f t="shared" si="1"/>
        <v>3000</v>
      </c>
      <c r="H51" s="25"/>
      <c r="I51" s="25"/>
    </row>
    <row r="52" ht="20" customHeight="1" spans="1:9">
      <c r="A52" s="25" t="s">
        <v>194</v>
      </c>
      <c r="B52" s="25"/>
      <c r="C52" s="25"/>
      <c r="D52" s="25"/>
      <c r="E52" s="25"/>
      <c r="F52" s="25">
        <f>SUM(F3:F51)</f>
        <v>198</v>
      </c>
      <c r="G52" s="25">
        <f>SUM(G3:G51)</f>
        <v>198000</v>
      </c>
      <c r="H52" s="25"/>
      <c r="I52" s="25"/>
    </row>
  </sheetData>
  <mergeCells count="1">
    <mergeCell ref="A1:I1"/>
  </mergeCells>
  <conditionalFormatting sqref="E14">
    <cfRule type="duplicateValues" dxfId="0" priority="5"/>
  </conditionalFormatting>
  <conditionalFormatting sqref="D21">
    <cfRule type="expression" dxfId="1" priority="4">
      <formula>AND(COUNTIF($F$3,D21)+COUNTIF($F$4,D21)+COUNTIF($F$5,D21)+COUNTIF($F$6,D21)+COUNTIF($F$7,D21)+COUNTIF($F$8,D21)+COUNTIF($F$9:$F$9,D21)+COUNTIF(#REF!,D21)+COUNTIF($F$10,D21)+COUNTIF($F$11,D21)+COUNTIF($F$12,D21)+COUNTIF($F$14,D21)+COUNTIF($F$15,D21)+COUNTIF($F$16,D21)+COUNTIF($F$17,D21)+COUNTIF($F$18,D21)+COUNTIF($F$19,D21)+COUNTIF($F$20,D21)+COUNTIF($F$21,D21)+COUNTIF(#REF!,D21)+COUNTIF(#REF!,D21)+COUNTIF(#REF!,D21)+COUNTIF($F$22,D21)+COUNTIF($F$23,D21)+COUNTIF(#REF!,D21)+COUNTIF($F$24,D21)+COUNTIF($F$25,D21)+COUNTIF($F$39,D21)+COUNTIF($F$40,D21)+COUNTIF($F$41,D21)+COUNTIF($F$42:$F$44,D21)+COUNTIF($F$45,D21)+COUNTIF($F$46,D21)+COUNTIF(#REF!,D21)+COUNTIF($F$47,D21)+COUNTIF($F$48,D21)+COUNTIF($F$49,D21)+COUNTIF($F$50,D21)&gt;1,NOT(ISBLANK(D21)))</formula>
    </cfRule>
  </conditionalFormatting>
  <conditionalFormatting sqref="E35">
    <cfRule type="duplicateValues" dxfId="0" priority="3"/>
  </conditionalFormatting>
  <conditionalFormatting sqref="E4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1"/>
  <sheetViews>
    <sheetView zoomScale="130" zoomScaleNormal="130" workbookViewId="0">
      <selection activeCell="G5" sqref="G5"/>
    </sheetView>
  </sheetViews>
  <sheetFormatPr defaultColWidth="9" defaultRowHeight="13.5" outlineLevelCol="7"/>
  <cols>
    <col min="1" max="1" width="6.875" style="1" customWidth="1"/>
    <col min="2" max="2" width="8.375" style="1" customWidth="1"/>
    <col min="3" max="3" width="9" style="1"/>
    <col min="4" max="4" width="28.25" style="1" customWidth="1"/>
    <col min="5" max="5" width="27" style="1" customWidth="1"/>
    <col min="6" max="6" width="16.25" style="1" customWidth="1"/>
    <col min="7" max="7" width="10.5" style="1" customWidth="1"/>
    <col min="8" max="8" width="8.25" style="1" customWidth="1"/>
    <col min="9" max="16384" width="9" style="1"/>
  </cols>
  <sheetData>
    <row r="1" s="1" customFormat="1" ht="36" customHeight="1" spans="1:8">
      <c r="A1" s="2" t="s">
        <v>275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250</v>
      </c>
      <c r="G2" s="3" t="s">
        <v>7</v>
      </c>
      <c r="H2" s="3" t="s">
        <v>8</v>
      </c>
    </row>
    <row r="3" s="1" customFormat="1" ht="19" customHeight="1" spans="1:8">
      <c r="A3" s="4">
        <v>1</v>
      </c>
      <c r="B3" s="5" t="s">
        <v>251</v>
      </c>
      <c r="C3" s="4" t="s">
        <v>276</v>
      </c>
      <c r="D3" s="6" t="s">
        <v>51</v>
      </c>
      <c r="E3" s="7" t="s">
        <v>34</v>
      </c>
      <c r="F3" s="4">
        <v>12</v>
      </c>
      <c r="G3" s="5">
        <f>F3*300</f>
        <v>3600</v>
      </c>
      <c r="H3" s="4"/>
    </row>
    <row r="4" s="1" customFormat="1" ht="19" customHeight="1" spans="1:8">
      <c r="A4" s="4">
        <v>2</v>
      </c>
      <c r="B4" s="5" t="s">
        <v>251</v>
      </c>
      <c r="C4" s="8" t="s">
        <v>277</v>
      </c>
      <c r="D4" s="8" t="s">
        <v>51</v>
      </c>
      <c r="E4" s="7" t="s">
        <v>85</v>
      </c>
      <c r="F4" s="4">
        <v>12</v>
      </c>
      <c r="G4" s="5">
        <f t="shared" ref="G4:G35" si="0">F4*300</f>
        <v>3600</v>
      </c>
      <c r="H4" s="4"/>
    </row>
    <row r="5" s="1" customFormat="1" ht="19" customHeight="1" spans="1:8">
      <c r="A5" s="4">
        <v>3</v>
      </c>
      <c r="B5" s="5" t="s">
        <v>251</v>
      </c>
      <c r="C5" s="8" t="s">
        <v>278</v>
      </c>
      <c r="D5" s="8" t="s">
        <v>23</v>
      </c>
      <c r="E5" s="7" t="s">
        <v>222</v>
      </c>
      <c r="F5" s="4">
        <v>22</v>
      </c>
      <c r="G5" s="5">
        <f t="shared" si="0"/>
        <v>6600</v>
      </c>
      <c r="H5" s="4"/>
    </row>
    <row r="6" s="1" customFormat="1" ht="19" customHeight="1" spans="1:8">
      <c r="A6" s="4">
        <v>4</v>
      </c>
      <c r="B6" s="5" t="s">
        <v>251</v>
      </c>
      <c r="C6" s="8" t="s">
        <v>253</v>
      </c>
      <c r="D6" s="8" t="s">
        <v>97</v>
      </c>
      <c r="E6" s="7" t="s">
        <v>279</v>
      </c>
      <c r="F6" s="4">
        <v>20</v>
      </c>
      <c r="G6" s="5">
        <f t="shared" si="0"/>
        <v>6000</v>
      </c>
      <c r="H6" s="4"/>
    </row>
    <row r="7" s="1" customFormat="1" ht="19" customHeight="1" spans="1:8">
      <c r="A7" s="4">
        <v>5</v>
      </c>
      <c r="B7" s="5" t="s">
        <v>251</v>
      </c>
      <c r="C7" s="9" t="s">
        <v>246</v>
      </c>
      <c r="D7" s="10" t="s">
        <v>11</v>
      </c>
      <c r="E7" s="7" t="s">
        <v>255</v>
      </c>
      <c r="F7" s="4">
        <v>26</v>
      </c>
      <c r="G7" s="5">
        <f t="shared" si="0"/>
        <v>7800</v>
      </c>
      <c r="H7" s="4"/>
    </row>
    <row r="8" s="1" customFormat="1" ht="19" customHeight="1" spans="1:8">
      <c r="A8" s="4">
        <v>6</v>
      </c>
      <c r="B8" s="5" t="s">
        <v>251</v>
      </c>
      <c r="C8" s="4" t="s">
        <v>256</v>
      </c>
      <c r="D8" s="6" t="s">
        <v>62</v>
      </c>
      <c r="E8" s="7" t="s">
        <v>193</v>
      </c>
      <c r="F8" s="4">
        <v>30</v>
      </c>
      <c r="G8" s="5">
        <f t="shared" si="0"/>
        <v>9000</v>
      </c>
      <c r="H8" s="4"/>
    </row>
    <row r="9" s="1" customFormat="1" ht="19" customHeight="1" spans="1:8">
      <c r="A9" s="4">
        <v>7</v>
      </c>
      <c r="B9" s="5" t="s">
        <v>251</v>
      </c>
      <c r="C9" s="8" t="s">
        <v>38</v>
      </c>
      <c r="D9" s="8" t="s">
        <v>280</v>
      </c>
      <c r="E9" s="7" t="s">
        <v>40</v>
      </c>
      <c r="F9" s="4">
        <v>18</v>
      </c>
      <c r="G9" s="5">
        <f t="shared" si="0"/>
        <v>5400</v>
      </c>
      <c r="H9" s="4"/>
    </row>
    <row r="10" s="1" customFormat="1" ht="19" customHeight="1" spans="1:8">
      <c r="A10" s="4">
        <v>8</v>
      </c>
      <c r="B10" s="5" t="s">
        <v>251</v>
      </c>
      <c r="C10" s="9" t="s">
        <v>281</v>
      </c>
      <c r="D10" s="11" t="s">
        <v>273</v>
      </c>
      <c r="E10" s="7" t="s">
        <v>274</v>
      </c>
      <c r="F10" s="4">
        <v>17</v>
      </c>
      <c r="G10" s="5">
        <f t="shared" si="0"/>
        <v>5100</v>
      </c>
      <c r="H10" s="4"/>
    </row>
    <row r="11" s="1" customFormat="1" ht="19" customHeight="1" spans="1:8">
      <c r="A11" s="4">
        <v>9</v>
      </c>
      <c r="B11" s="5" t="s">
        <v>251</v>
      </c>
      <c r="C11" s="8" t="s">
        <v>282</v>
      </c>
      <c r="D11" s="8" t="s">
        <v>283</v>
      </c>
      <c r="E11" s="7" t="s">
        <v>284</v>
      </c>
      <c r="F11" s="4">
        <v>33</v>
      </c>
      <c r="G11" s="5">
        <f t="shared" si="0"/>
        <v>9900</v>
      </c>
      <c r="H11" s="4"/>
    </row>
    <row r="12" s="1" customFormat="1" ht="19" customHeight="1" spans="1:8">
      <c r="A12" s="4">
        <v>10</v>
      </c>
      <c r="B12" s="5" t="s">
        <v>251</v>
      </c>
      <c r="C12" s="4" t="s">
        <v>259</v>
      </c>
      <c r="D12" s="6" t="s">
        <v>11</v>
      </c>
      <c r="E12" s="7" t="s">
        <v>260</v>
      </c>
      <c r="F12" s="4">
        <v>8</v>
      </c>
      <c r="G12" s="5">
        <f t="shared" si="0"/>
        <v>2400</v>
      </c>
      <c r="H12" s="4"/>
    </row>
    <row r="13" s="1" customFormat="1" ht="19" customHeight="1" spans="1:8">
      <c r="A13" s="4">
        <v>11</v>
      </c>
      <c r="B13" s="4" t="s">
        <v>251</v>
      </c>
      <c r="C13" s="4" t="s">
        <v>285</v>
      </c>
      <c r="D13" s="12" t="s">
        <v>171</v>
      </c>
      <c r="E13" s="7" t="s">
        <v>169</v>
      </c>
      <c r="F13" s="4">
        <v>24</v>
      </c>
      <c r="G13" s="5">
        <f t="shared" si="0"/>
        <v>7200</v>
      </c>
      <c r="H13" s="4"/>
    </row>
    <row r="14" s="1" customFormat="1" ht="19" customHeight="1" spans="1:8">
      <c r="A14" s="4">
        <v>12</v>
      </c>
      <c r="B14" s="5" t="s">
        <v>251</v>
      </c>
      <c r="C14" s="8" t="s">
        <v>286</v>
      </c>
      <c r="D14" s="8" t="s">
        <v>76</v>
      </c>
      <c r="E14" s="7" t="s">
        <v>287</v>
      </c>
      <c r="F14" s="4">
        <v>7</v>
      </c>
      <c r="G14" s="5">
        <f t="shared" si="0"/>
        <v>2100</v>
      </c>
      <c r="H14" s="4"/>
    </row>
    <row r="15" s="1" customFormat="1" ht="19" customHeight="1" spans="1:8">
      <c r="A15" s="4">
        <v>13</v>
      </c>
      <c r="B15" s="5" t="s">
        <v>251</v>
      </c>
      <c r="C15" s="9" t="s">
        <v>241</v>
      </c>
      <c r="D15" s="6" t="s">
        <v>17</v>
      </c>
      <c r="E15" s="7" t="s">
        <v>132</v>
      </c>
      <c r="F15" s="5">
        <v>8</v>
      </c>
      <c r="G15" s="5">
        <f t="shared" si="0"/>
        <v>2400</v>
      </c>
      <c r="H15" s="5"/>
    </row>
    <row r="16" ht="19" customHeight="1" spans="1:8">
      <c r="A16" s="4">
        <v>14</v>
      </c>
      <c r="B16" s="5" t="s">
        <v>251</v>
      </c>
      <c r="C16" s="10" t="s">
        <v>288</v>
      </c>
      <c r="D16" s="8" t="s">
        <v>155</v>
      </c>
      <c r="E16" s="7" t="s">
        <v>34</v>
      </c>
      <c r="F16" s="5">
        <v>33</v>
      </c>
      <c r="G16" s="5">
        <f t="shared" si="0"/>
        <v>9900</v>
      </c>
      <c r="H16" s="5"/>
    </row>
    <row r="17" ht="19" customHeight="1" spans="1:8">
      <c r="A17" s="4">
        <v>15</v>
      </c>
      <c r="B17" s="5" t="s">
        <v>251</v>
      </c>
      <c r="C17" s="9" t="s">
        <v>19</v>
      </c>
      <c r="D17" s="11" t="s">
        <v>20</v>
      </c>
      <c r="E17" s="7" t="s">
        <v>21</v>
      </c>
      <c r="F17" s="5">
        <v>10</v>
      </c>
      <c r="G17" s="5">
        <f t="shared" si="0"/>
        <v>3000</v>
      </c>
      <c r="H17" s="5"/>
    </row>
    <row r="18" ht="19" customHeight="1" spans="1:8">
      <c r="A18" s="4">
        <v>16</v>
      </c>
      <c r="B18" s="5" t="s">
        <v>251</v>
      </c>
      <c r="C18" s="4" t="s">
        <v>13</v>
      </c>
      <c r="D18" s="6" t="s">
        <v>14</v>
      </c>
      <c r="E18" s="7" t="s">
        <v>15</v>
      </c>
      <c r="F18" s="5">
        <v>30</v>
      </c>
      <c r="G18" s="5">
        <f t="shared" si="0"/>
        <v>9000</v>
      </c>
      <c r="H18" s="5"/>
    </row>
    <row r="19" ht="19" customHeight="1" spans="1:8">
      <c r="A19" s="4">
        <v>17</v>
      </c>
      <c r="B19" s="5" t="s">
        <v>251</v>
      </c>
      <c r="C19" s="4" t="s">
        <v>289</v>
      </c>
      <c r="D19" s="6" t="s">
        <v>36</v>
      </c>
      <c r="E19" s="7" t="s">
        <v>69</v>
      </c>
      <c r="F19" s="5">
        <v>10</v>
      </c>
      <c r="G19" s="5">
        <f t="shared" si="0"/>
        <v>3000</v>
      </c>
      <c r="H19" s="5"/>
    </row>
    <row r="20" ht="19" customHeight="1" spans="1:8">
      <c r="A20" s="4">
        <v>18</v>
      </c>
      <c r="B20" s="5" t="s">
        <v>251</v>
      </c>
      <c r="C20" s="4" t="s">
        <v>290</v>
      </c>
      <c r="D20" s="6" t="s">
        <v>17</v>
      </c>
      <c r="E20" s="7" t="s">
        <v>57</v>
      </c>
      <c r="F20" s="5">
        <v>25</v>
      </c>
      <c r="G20" s="5">
        <f t="shared" si="0"/>
        <v>7500</v>
      </c>
      <c r="H20" s="5"/>
    </row>
    <row r="21" ht="19" customHeight="1" spans="1:8">
      <c r="A21" s="4">
        <v>19</v>
      </c>
      <c r="B21" s="5" t="s">
        <v>41</v>
      </c>
      <c r="C21" s="9" t="s">
        <v>209</v>
      </c>
      <c r="D21" s="11" t="s">
        <v>62</v>
      </c>
      <c r="E21" s="7" t="s">
        <v>210</v>
      </c>
      <c r="F21" s="5">
        <v>14</v>
      </c>
      <c r="G21" s="5">
        <f t="shared" si="0"/>
        <v>4200</v>
      </c>
      <c r="H21" s="5"/>
    </row>
    <row r="22" ht="19" customHeight="1" spans="1:8">
      <c r="A22" s="4">
        <v>20</v>
      </c>
      <c r="B22" s="5" t="s">
        <v>41</v>
      </c>
      <c r="C22" s="9" t="s">
        <v>45</v>
      </c>
      <c r="D22" s="11" t="s">
        <v>46</v>
      </c>
      <c r="E22" s="5" t="s">
        <v>47</v>
      </c>
      <c r="F22" s="5">
        <v>3</v>
      </c>
      <c r="G22" s="5">
        <f t="shared" si="0"/>
        <v>900</v>
      </c>
      <c r="H22" s="5"/>
    </row>
    <row r="23" ht="19" customHeight="1" spans="1:8">
      <c r="A23" s="4">
        <v>21</v>
      </c>
      <c r="B23" s="5" t="s">
        <v>41</v>
      </c>
      <c r="C23" s="9" t="s">
        <v>42</v>
      </c>
      <c r="D23" s="11" t="s">
        <v>43</v>
      </c>
      <c r="E23" s="7" t="s">
        <v>49</v>
      </c>
      <c r="F23" s="5">
        <v>23</v>
      </c>
      <c r="G23" s="5">
        <f t="shared" si="0"/>
        <v>6900</v>
      </c>
      <c r="H23" s="5"/>
    </row>
    <row r="24" ht="19" customHeight="1" spans="1:8">
      <c r="A24" s="4">
        <v>22</v>
      </c>
      <c r="B24" s="5" t="s">
        <v>41</v>
      </c>
      <c r="C24" s="9" t="s">
        <v>50</v>
      </c>
      <c r="D24" s="8" t="s">
        <v>51</v>
      </c>
      <c r="E24" s="7" t="s">
        <v>52</v>
      </c>
      <c r="F24" s="5">
        <v>6</v>
      </c>
      <c r="G24" s="5">
        <f t="shared" si="0"/>
        <v>1800</v>
      </c>
      <c r="H24" s="5"/>
    </row>
    <row r="25" ht="19" customHeight="1" spans="1:8">
      <c r="A25" s="4">
        <v>23</v>
      </c>
      <c r="B25" s="5" t="s">
        <v>41</v>
      </c>
      <c r="C25" s="9" t="s">
        <v>53</v>
      </c>
      <c r="D25" s="8" t="s">
        <v>54</v>
      </c>
      <c r="E25" s="7" t="s">
        <v>49</v>
      </c>
      <c r="F25" s="5">
        <v>16</v>
      </c>
      <c r="G25" s="5">
        <f t="shared" si="0"/>
        <v>4800</v>
      </c>
      <c r="H25" s="5"/>
    </row>
    <row r="26" ht="19" customHeight="1" spans="1:8">
      <c r="A26" s="4">
        <v>24</v>
      </c>
      <c r="B26" s="5" t="s">
        <v>41</v>
      </c>
      <c r="C26" s="9" t="s">
        <v>206</v>
      </c>
      <c r="D26" s="11" t="s">
        <v>59</v>
      </c>
      <c r="E26" s="7" t="s">
        <v>291</v>
      </c>
      <c r="F26" s="5">
        <v>25</v>
      </c>
      <c r="G26" s="5">
        <f t="shared" si="0"/>
        <v>7500</v>
      </c>
      <c r="H26" s="5"/>
    </row>
    <row r="27" ht="19" customHeight="1" spans="1:8">
      <c r="A27" s="4">
        <v>25</v>
      </c>
      <c r="B27" s="5" t="s">
        <v>41</v>
      </c>
      <c r="C27" s="9" t="s">
        <v>207</v>
      </c>
      <c r="D27" s="8" t="s">
        <v>56</v>
      </c>
      <c r="E27" s="7" t="s">
        <v>208</v>
      </c>
      <c r="F27" s="5">
        <v>12</v>
      </c>
      <c r="G27" s="5">
        <f t="shared" si="0"/>
        <v>3600</v>
      </c>
      <c r="H27" s="5"/>
    </row>
    <row r="28" ht="19" customHeight="1" spans="1:8">
      <c r="A28" s="4">
        <v>26</v>
      </c>
      <c r="B28" s="5" t="s">
        <v>41</v>
      </c>
      <c r="C28" s="9" t="s">
        <v>58</v>
      </c>
      <c r="D28" s="10" t="s">
        <v>59</v>
      </c>
      <c r="E28" s="7" t="s">
        <v>60</v>
      </c>
      <c r="F28" s="5">
        <v>18</v>
      </c>
      <c r="G28" s="5">
        <f t="shared" si="0"/>
        <v>5400</v>
      </c>
      <c r="H28" s="5"/>
    </row>
    <row r="29" ht="19" customHeight="1" spans="1:8">
      <c r="A29" s="4">
        <v>27</v>
      </c>
      <c r="B29" s="5" t="s">
        <v>41</v>
      </c>
      <c r="C29" s="9" t="s">
        <v>64</v>
      </c>
      <c r="D29" s="8" t="s">
        <v>17</v>
      </c>
      <c r="E29" s="7" t="s">
        <v>65</v>
      </c>
      <c r="F29" s="5">
        <v>11</v>
      </c>
      <c r="G29" s="5">
        <f t="shared" si="0"/>
        <v>3300</v>
      </c>
      <c r="H29" s="5"/>
    </row>
    <row r="30" ht="19" customHeight="1" spans="1:8">
      <c r="A30" s="4">
        <v>28</v>
      </c>
      <c r="B30" s="5" t="s">
        <v>41</v>
      </c>
      <c r="C30" s="9" t="s">
        <v>66</v>
      </c>
      <c r="D30" s="8" t="s">
        <v>56</v>
      </c>
      <c r="E30" s="7" t="s">
        <v>67</v>
      </c>
      <c r="F30" s="5">
        <v>21</v>
      </c>
      <c r="G30" s="5">
        <f t="shared" si="0"/>
        <v>6300</v>
      </c>
      <c r="H30" s="5"/>
    </row>
    <row r="31" ht="19" customHeight="1" spans="1:8">
      <c r="A31" s="4">
        <v>29</v>
      </c>
      <c r="B31" s="5" t="s">
        <v>41</v>
      </c>
      <c r="C31" s="9" t="s">
        <v>292</v>
      </c>
      <c r="D31" s="8" t="s">
        <v>59</v>
      </c>
      <c r="E31" s="7" t="s">
        <v>293</v>
      </c>
      <c r="F31" s="5">
        <v>19</v>
      </c>
      <c r="G31" s="5">
        <f t="shared" si="0"/>
        <v>5700</v>
      </c>
      <c r="H31" s="5"/>
    </row>
    <row r="32" ht="19" customHeight="1" spans="1:8">
      <c r="A32" s="4">
        <v>30</v>
      </c>
      <c r="B32" s="5" t="s">
        <v>70</v>
      </c>
      <c r="C32" s="9" t="s">
        <v>294</v>
      </c>
      <c r="D32" s="11" t="s">
        <v>155</v>
      </c>
      <c r="E32" s="4" t="s">
        <v>34</v>
      </c>
      <c r="F32" s="5">
        <v>33</v>
      </c>
      <c r="G32" s="5">
        <f t="shared" si="0"/>
        <v>9900</v>
      </c>
      <c r="H32" s="5"/>
    </row>
    <row r="33" ht="19" customHeight="1" spans="1:8">
      <c r="A33" s="4">
        <v>31</v>
      </c>
      <c r="B33" s="5" t="s">
        <v>70</v>
      </c>
      <c r="C33" s="4" t="s">
        <v>71</v>
      </c>
      <c r="D33" s="6" t="s">
        <v>31</v>
      </c>
      <c r="E33" s="7" t="s">
        <v>72</v>
      </c>
      <c r="F33" s="5">
        <v>31</v>
      </c>
      <c r="G33" s="5">
        <f t="shared" si="0"/>
        <v>9300</v>
      </c>
      <c r="H33" s="5"/>
    </row>
    <row r="34" ht="19" customHeight="1" spans="1:8">
      <c r="A34" s="4">
        <v>32</v>
      </c>
      <c r="B34" s="5" t="s">
        <v>70</v>
      </c>
      <c r="C34" s="9" t="s">
        <v>80</v>
      </c>
      <c r="D34" s="11" t="s">
        <v>43</v>
      </c>
      <c r="E34" s="4" t="s">
        <v>81</v>
      </c>
      <c r="F34" s="5">
        <v>14</v>
      </c>
      <c r="G34" s="5">
        <f t="shared" si="0"/>
        <v>4200</v>
      </c>
      <c r="H34" s="5"/>
    </row>
    <row r="35" ht="19" customHeight="1" spans="1:8">
      <c r="A35" s="4">
        <v>33</v>
      </c>
      <c r="B35" s="5" t="s">
        <v>70</v>
      </c>
      <c r="C35" s="9" t="s">
        <v>295</v>
      </c>
      <c r="D35" s="11" t="s">
        <v>17</v>
      </c>
      <c r="E35" s="7" t="s">
        <v>161</v>
      </c>
      <c r="F35" s="5">
        <v>25</v>
      </c>
      <c r="G35" s="5">
        <f t="shared" si="0"/>
        <v>7500</v>
      </c>
      <c r="H35" s="5"/>
    </row>
    <row r="36" ht="19" customHeight="1" spans="1:8">
      <c r="A36" s="4">
        <v>34</v>
      </c>
      <c r="B36" s="5" t="s">
        <v>70</v>
      </c>
      <c r="C36" s="9" t="s">
        <v>73</v>
      </c>
      <c r="D36" s="11" t="s">
        <v>51</v>
      </c>
      <c r="E36" s="7" t="s">
        <v>74</v>
      </c>
      <c r="F36" s="5">
        <v>16</v>
      </c>
      <c r="G36" s="5">
        <f t="shared" ref="G36:G67" si="1">F36*300</f>
        <v>4800</v>
      </c>
      <c r="H36" s="5"/>
    </row>
    <row r="37" ht="19" customHeight="1" spans="1:8">
      <c r="A37" s="4">
        <v>35</v>
      </c>
      <c r="B37" s="5" t="s">
        <v>70</v>
      </c>
      <c r="C37" s="9" t="s">
        <v>75</v>
      </c>
      <c r="D37" s="11" t="s">
        <v>76</v>
      </c>
      <c r="E37" s="4" t="s">
        <v>77</v>
      </c>
      <c r="F37" s="5">
        <v>20</v>
      </c>
      <c r="G37" s="5">
        <f t="shared" si="1"/>
        <v>6000</v>
      </c>
      <c r="H37" s="5"/>
    </row>
    <row r="38" ht="19" customHeight="1" spans="1:8">
      <c r="A38" s="4">
        <v>36</v>
      </c>
      <c r="B38" s="5" t="s">
        <v>70</v>
      </c>
      <c r="C38" s="9" t="s">
        <v>86</v>
      </c>
      <c r="D38" s="11" t="s">
        <v>51</v>
      </c>
      <c r="E38" s="7" t="s">
        <v>87</v>
      </c>
      <c r="F38" s="5">
        <v>12</v>
      </c>
      <c r="G38" s="5">
        <f t="shared" si="1"/>
        <v>3600</v>
      </c>
      <c r="H38" s="5"/>
    </row>
    <row r="39" ht="19" customHeight="1" spans="1:8">
      <c r="A39" s="4">
        <v>37</v>
      </c>
      <c r="B39" s="5" t="s">
        <v>70</v>
      </c>
      <c r="C39" s="9" t="s">
        <v>88</v>
      </c>
      <c r="D39" s="11" t="s">
        <v>23</v>
      </c>
      <c r="E39" s="4" t="s">
        <v>24</v>
      </c>
      <c r="F39" s="5">
        <v>21</v>
      </c>
      <c r="G39" s="5">
        <f t="shared" si="1"/>
        <v>6300</v>
      </c>
      <c r="H39" s="5"/>
    </row>
    <row r="40" ht="19" customHeight="1" spans="1:8">
      <c r="A40" s="4">
        <v>38</v>
      </c>
      <c r="B40" s="5" t="s">
        <v>70</v>
      </c>
      <c r="C40" s="4" t="s">
        <v>89</v>
      </c>
      <c r="D40" s="6" t="s">
        <v>76</v>
      </c>
      <c r="E40" s="4" t="s">
        <v>90</v>
      </c>
      <c r="F40" s="5">
        <v>23</v>
      </c>
      <c r="G40" s="5">
        <f t="shared" si="1"/>
        <v>6900</v>
      </c>
      <c r="H40" s="5"/>
    </row>
    <row r="41" ht="19" customHeight="1" spans="1:8">
      <c r="A41" s="4">
        <v>39</v>
      </c>
      <c r="B41" s="4" t="s">
        <v>133</v>
      </c>
      <c r="C41" s="4" t="s">
        <v>296</v>
      </c>
      <c r="D41" s="6" t="s">
        <v>76</v>
      </c>
      <c r="E41" s="7" t="s">
        <v>114</v>
      </c>
      <c r="F41" s="4">
        <v>6</v>
      </c>
      <c r="G41" s="5">
        <f t="shared" si="1"/>
        <v>1800</v>
      </c>
      <c r="H41" s="5"/>
    </row>
    <row r="42" ht="19" customHeight="1" spans="1:8">
      <c r="A42" s="4">
        <v>40</v>
      </c>
      <c r="B42" s="4" t="s">
        <v>133</v>
      </c>
      <c r="C42" s="9" t="s">
        <v>143</v>
      </c>
      <c r="D42" s="8" t="s">
        <v>54</v>
      </c>
      <c r="E42" s="7" t="s">
        <v>144</v>
      </c>
      <c r="F42" s="4">
        <v>10</v>
      </c>
      <c r="G42" s="5">
        <f t="shared" si="1"/>
        <v>3000</v>
      </c>
      <c r="H42" s="5"/>
    </row>
    <row r="43" ht="19" customHeight="1" spans="1:8">
      <c r="A43" s="4">
        <v>41</v>
      </c>
      <c r="B43" s="4" t="s">
        <v>133</v>
      </c>
      <c r="C43" s="9" t="s">
        <v>140</v>
      </c>
      <c r="D43" s="8" t="s">
        <v>141</v>
      </c>
      <c r="E43" s="4" t="s">
        <v>34</v>
      </c>
      <c r="F43" s="4">
        <v>12</v>
      </c>
      <c r="G43" s="5">
        <f t="shared" si="1"/>
        <v>3600</v>
      </c>
      <c r="H43" s="5"/>
    </row>
    <row r="44" ht="19" customHeight="1" spans="1:8">
      <c r="A44" s="4">
        <v>42</v>
      </c>
      <c r="B44" s="4" t="s">
        <v>133</v>
      </c>
      <c r="C44" s="9" t="s">
        <v>265</v>
      </c>
      <c r="D44" s="8" t="s">
        <v>62</v>
      </c>
      <c r="E44" s="7" t="s">
        <v>266</v>
      </c>
      <c r="F44" s="4">
        <v>10</v>
      </c>
      <c r="G44" s="5">
        <f t="shared" si="1"/>
        <v>3000</v>
      </c>
      <c r="H44" s="5"/>
    </row>
    <row r="45" ht="19" customHeight="1" spans="1:8">
      <c r="A45" s="4">
        <v>43</v>
      </c>
      <c r="B45" s="4" t="s">
        <v>133</v>
      </c>
      <c r="C45" s="9" t="s">
        <v>152</v>
      </c>
      <c r="D45" s="8" t="s">
        <v>110</v>
      </c>
      <c r="E45" s="7" t="s">
        <v>136</v>
      </c>
      <c r="F45" s="4">
        <v>6</v>
      </c>
      <c r="G45" s="5">
        <f t="shared" si="1"/>
        <v>1800</v>
      </c>
      <c r="H45" s="5"/>
    </row>
    <row r="46" ht="19" customHeight="1" spans="1:8">
      <c r="A46" s="4">
        <v>44</v>
      </c>
      <c r="B46" s="4" t="s">
        <v>133</v>
      </c>
      <c r="C46" s="9" t="s">
        <v>172</v>
      </c>
      <c r="D46" s="8" t="s">
        <v>173</v>
      </c>
      <c r="E46" s="7" t="s">
        <v>174</v>
      </c>
      <c r="F46" s="4">
        <v>10</v>
      </c>
      <c r="G46" s="5">
        <f t="shared" si="1"/>
        <v>3000</v>
      </c>
      <c r="H46" s="5"/>
    </row>
    <row r="47" ht="19" customHeight="1" spans="1:8">
      <c r="A47" s="4">
        <v>45</v>
      </c>
      <c r="B47" s="4" t="s">
        <v>133</v>
      </c>
      <c r="C47" s="9" t="s">
        <v>156</v>
      </c>
      <c r="D47" s="8" t="s">
        <v>14</v>
      </c>
      <c r="E47" s="5" t="s">
        <v>157</v>
      </c>
      <c r="F47" s="4">
        <v>25</v>
      </c>
      <c r="G47" s="5">
        <f t="shared" si="1"/>
        <v>7500</v>
      </c>
      <c r="H47" s="5"/>
    </row>
    <row r="48" ht="19" customHeight="1" spans="1:8">
      <c r="A48" s="4">
        <v>46</v>
      </c>
      <c r="B48" s="4" t="s">
        <v>133</v>
      </c>
      <c r="C48" s="4" t="s">
        <v>135</v>
      </c>
      <c r="D48" s="6" t="s">
        <v>36</v>
      </c>
      <c r="E48" s="7" t="s">
        <v>136</v>
      </c>
      <c r="F48" s="4">
        <v>20</v>
      </c>
      <c r="G48" s="5">
        <f t="shared" si="1"/>
        <v>6000</v>
      </c>
      <c r="H48" s="5"/>
    </row>
    <row r="49" ht="19" customHeight="1" spans="1:8">
      <c r="A49" s="4">
        <v>47</v>
      </c>
      <c r="B49" s="4" t="s">
        <v>133</v>
      </c>
      <c r="C49" s="4" t="s">
        <v>225</v>
      </c>
      <c r="D49" s="6" t="s">
        <v>76</v>
      </c>
      <c r="E49" s="7" t="s">
        <v>226</v>
      </c>
      <c r="F49" s="4">
        <v>5</v>
      </c>
      <c r="G49" s="5">
        <f t="shared" si="1"/>
        <v>1500</v>
      </c>
      <c r="H49" s="5"/>
    </row>
    <row r="50" ht="19" customHeight="1" spans="1:8">
      <c r="A50" s="4">
        <v>48</v>
      </c>
      <c r="B50" s="4" t="s">
        <v>133</v>
      </c>
      <c r="C50" s="4" t="s">
        <v>230</v>
      </c>
      <c r="D50" s="8" t="s">
        <v>155</v>
      </c>
      <c r="E50" s="5" t="s">
        <v>123</v>
      </c>
      <c r="F50" s="4">
        <v>8</v>
      </c>
      <c r="G50" s="5">
        <f t="shared" si="1"/>
        <v>2400</v>
      </c>
      <c r="H50" s="5"/>
    </row>
    <row r="51" ht="19" customHeight="1" spans="1:8">
      <c r="A51" s="4">
        <v>49</v>
      </c>
      <c r="B51" s="4" t="s">
        <v>133</v>
      </c>
      <c r="C51" s="9" t="s">
        <v>267</v>
      </c>
      <c r="D51" s="8" t="s">
        <v>178</v>
      </c>
      <c r="E51" s="4" t="s">
        <v>268</v>
      </c>
      <c r="F51" s="4">
        <v>7</v>
      </c>
      <c r="G51" s="5">
        <f t="shared" si="1"/>
        <v>2100</v>
      </c>
      <c r="H51" s="5"/>
    </row>
    <row r="52" ht="19" customHeight="1" spans="1:8">
      <c r="A52" s="4">
        <v>50</v>
      </c>
      <c r="B52" s="4" t="s">
        <v>133</v>
      </c>
      <c r="C52" s="4" t="s">
        <v>297</v>
      </c>
      <c r="D52" s="13" t="s">
        <v>11</v>
      </c>
      <c r="E52" s="14" t="s">
        <v>222</v>
      </c>
      <c r="F52" s="4">
        <v>10</v>
      </c>
      <c r="G52" s="5">
        <f t="shared" si="1"/>
        <v>3000</v>
      </c>
      <c r="H52" s="5"/>
    </row>
    <row r="53" ht="19" customHeight="1" spans="1:8">
      <c r="A53" s="4">
        <v>51</v>
      </c>
      <c r="B53" s="4" t="s">
        <v>133</v>
      </c>
      <c r="C53" s="4" t="s">
        <v>160</v>
      </c>
      <c r="D53" s="8" t="s">
        <v>17</v>
      </c>
      <c r="E53" s="5" t="s">
        <v>161</v>
      </c>
      <c r="F53" s="4">
        <v>7</v>
      </c>
      <c r="G53" s="5">
        <f t="shared" si="1"/>
        <v>2100</v>
      </c>
      <c r="H53" s="5"/>
    </row>
    <row r="54" ht="19" customHeight="1" spans="1:8">
      <c r="A54" s="4">
        <v>52</v>
      </c>
      <c r="B54" s="4" t="s">
        <v>133</v>
      </c>
      <c r="C54" s="4" t="s">
        <v>147</v>
      </c>
      <c r="D54" s="6" t="s">
        <v>43</v>
      </c>
      <c r="E54" s="7" t="s">
        <v>148</v>
      </c>
      <c r="F54" s="4">
        <v>5</v>
      </c>
      <c r="G54" s="5">
        <f t="shared" si="1"/>
        <v>1500</v>
      </c>
      <c r="H54" s="5"/>
    </row>
    <row r="55" ht="19" customHeight="1" spans="1:8">
      <c r="A55" s="4">
        <v>53</v>
      </c>
      <c r="B55" s="4" t="s">
        <v>133</v>
      </c>
      <c r="C55" s="4" t="s">
        <v>145</v>
      </c>
      <c r="D55" s="6" t="s">
        <v>14</v>
      </c>
      <c r="E55" s="7" t="s">
        <v>298</v>
      </c>
      <c r="F55" s="4">
        <v>32</v>
      </c>
      <c r="G55" s="5">
        <f t="shared" si="1"/>
        <v>9600</v>
      </c>
      <c r="H55" s="5"/>
    </row>
    <row r="56" ht="19" customHeight="1" spans="1:8">
      <c r="A56" s="4">
        <v>54</v>
      </c>
      <c r="B56" s="4" t="s">
        <v>133</v>
      </c>
      <c r="C56" s="4" t="s">
        <v>162</v>
      </c>
      <c r="D56" s="8" t="s">
        <v>31</v>
      </c>
      <c r="E56" s="7" t="s">
        <v>163</v>
      </c>
      <c r="F56" s="4">
        <v>2</v>
      </c>
      <c r="G56" s="5">
        <f t="shared" si="1"/>
        <v>600</v>
      </c>
      <c r="H56" s="5"/>
    </row>
    <row r="57" ht="19" customHeight="1" spans="1:8">
      <c r="A57" s="4">
        <v>55</v>
      </c>
      <c r="B57" s="4" t="s">
        <v>133</v>
      </c>
      <c r="C57" s="4" t="s">
        <v>168</v>
      </c>
      <c r="D57" s="6" t="s">
        <v>11</v>
      </c>
      <c r="E57" s="7" t="s">
        <v>169</v>
      </c>
      <c r="F57" s="4">
        <v>20</v>
      </c>
      <c r="G57" s="5">
        <f t="shared" si="1"/>
        <v>6000</v>
      </c>
      <c r="H57" s="5"/>
    </row>
    <row r="58" ht="19" customHeight="1" spans="1:8">
      <c r="A58" s="4">
        <v>56</v>
      </c>
      <c r="B58" s="4" t="s">
        <v>133</v>
      </c>
      <c r="C58" s="4" t="s">
        <v>227</v>
      </c>
      <c r="D58" s="6" t="s">
        <v>17</v>
      </c>
      <c r="E58" s="7" t="s">
        <v>136</v>
      </c>
      <c r="F58" s="4">
        <v>12</v>
      </c>
      <c r="G58" s="5">
        <f t="shared" si="1"/>
        <v>3600</v>
      </c>
      <c r="H58" s="5"/>
    </row>
    <row r="59" ht="19" customHeight="1" spans="1:8">
      <c r="A59" s="4">
        <v>57</v>
      </c>
      <c r="B59" s="4" t="s">
        <v>133</v>
      </c>
      <c r="C59" s="4" t="s">
        <v>170</v>
      </c>
      <c r="D59" s="6" t="s">
        <v>171</v>
      </c>
      <c r="E59" s="7" t="s">
        <v>85</v>
      </c>
      <c r="F59" s="5">
        <v>10</v>
      </c>
      <c r="G59" s="5">
        <f t="shared" si="1"/>
        <v>3000</v>
      </c>
      <c r="H59" s="5"/>
    </row>
    <row r="60" ht="19" customHeight="1" spans="1:8">
      <c r="A60" s="4">
        <v>58</v>
      </c>
      <c r="B60" s="4" t="s">
        <v>133</v>
      </c>
      <c r="C60" s="4" t="s">
        <v>137</v>
      </c>
      <c r="D60" s="6" t="s">
        <v>110</v>
      </c>
      <c r="E60" s="7" t="s">
        <v>138</v>
      </c>
      <c r="F60" s="5">
        <v>10</v>
      </c>
      <c r="G60" s="5">
        <f t="shared" si="1"/>
        <v>3000</v>
      </c>
      <c r="H60" s="5"/>
    </row>
    <row r="61" ht="19" customHeight="1" spans="1:8">
      <c r="A61" s="4">
        <v>59</v>
      </c>
      <c r="B61" s="5" t="s">
        <v>176</v>
      </c>
      <c r="C61" s="9" t="s">
        <v>299</v>
      </c>
      <c r="D61" s="11" t="s">
        <v>56</v>
      </c>
      <c r="E61" s="4" t="s">
        <v>123</v>
      </c>
      <c r="F61" s="5">
        <v>33</v>
      </c>
      <c r="G61" s="5">
        <f t="shared" si="1"/>
        <v>9900</v>
      </c>
      <c r="H61" s="5"/>
    </row>
    <row r="62" ht="19" customHeight="1" spans="1:8">
      <c r="A62" s="4">
        <v>60</v>
      </c>
      <c r="B62" s="5" t="s">
        <v>176</v>
      </c>
      <c r="C62" s="4" t="s">
        <v>270</v>
      </c>
      <c r="D62" s="6" t="s">
        <v>39</v>
      </c>
      <c r="E62" s="7" t="s">
        <v>271</v>
      </c>
      <c r="F62" s="5">
        <v>9</v>
      </c>
      <c r="G62" s="5">
        <f t="shared" si="1"/>
        <v>2700</v>
      </c>
      <c r="H62" s="5"/>
    </row>
    <row r="63" ht="19" customHeight="1" spans="1:8">
      <c r="A63" s="4">
        <v>61</v>
      </c>
      <c r="B63" s="5" t="s">
        <v>176</v>
      </c>
      <c r="C63" s="4" t="s">
        <v>190</v>
      </c>
      <c r="D63" s="6" t="s">
        <v>36</v>
      </c>
      <c r="E63" s="7" t="s">
        <v>117</v>
      </c>
      <c r="F63" s="5">
        <v>14</v>
      </c>
      <c r="G63" s="5">
        <f t="shared" si="1"/>
        <v>4200</v>
      </c>
      <c r="H63" s="5"/>
    </row>
    <row r="64" ht="19" customHeight="1" spans="1:8">
      <c r="A64" s="4">
        <v>62</v>
      </c>
      <c r="B64" s="5" t="s">
        <v>176</v>
      </c>
      <c r="C64" s="4" t="s">
        <v>177</v>
      </c>
      <c r="D64" s="6" t="s">
        <v>178</v>
      </c>
      <c r="E64" s="7" t="s">
        <v>179</v>
      </c>
      <c r="F64" s="5">
        <v>24</v>
      </c>
      <c r="G64" s="5">
        <f t="shared" si="1"/>
        <v>7200</v>
      </c>
      <c r="H64" s="5"/>
    </row>
    <row r="65" ht="19" customHeight="1" spans="1:8">
      <c r="A65" s="4">
        <v>63</v>
      </c>
      <c r="B65" s="5" t="s">
        <v>176</v>
      </c>
      <c r="C65" s="9" t="s">
        <v>94</v>
      </c>
      <c r="D65" s="11" t="s">
        <v>17</v>
      </c>
      <c r="E65" s="5" t="s">
        <v>183</v>
      </c>
      <c r="F65" s="5">
        <v>18</v>
      </c>
      <c r="G65" s="5">
        <f t="shared" si="1"/>
        <v>5400</v>
      </c>
      <c r="H65" s="5"/>
    </row>
    <row r="66" ht="19" customHeight="1" spans="1:8">
      <c r="A66" s="4">
        <v>64</v>
      </c>
      <c r="B66" s="5" t="s">
        <v>176</v>
      </c>
      <c r="C66" s="9" t="s">
        <v>191</v>
      </c>
      <c r="D66" s="11" t="s">
        <v>36</v>
      </c>
      <c r="E66" s="4" t="s">
        <v>34</v>
      </c>
      <c r="F66" s="4">
        <v>19</v>
      </c>
      <c r="G66" s="5">
        <f t="shared" si="1"/>
        <v>5700</v>
      </c>
      <c r="H66" s="5"/>
    </row>
    <row r="67" ht="19" customHeight="1" spans="1:8">
      <c r="A67" s="4">
        <v>65</v>
      </c>
      <c r="B67" s="5" t="s">
        <v>176</v>
      </c>
      <c r="C67" s="9" t="s">
        <v>269</v>
      </c>
      <c r="D67" s="11" t="s">
        <v>23</v>
      </c>
      <c r="E67" s="7" t="s">
        <v>123</v>
      </c>
      <c r="F67" s="4">
        <v>20</v>
      </c>
      <c r="G67" s="5">
        <f t="shared" si="1"/>
        <v>6000</v>
      </c>
      <c r="H67" s="5"/>
    </row>
    <row r="68" ht="19" customHeight="1" spans="1:8">
      <c r="A68" s="4">
        <v>66</v>
      </c>
      <c r="B68" s="5" t="s">
        <v>176</v>
      </c>
      <c r="C68" s="9" t="s">
        <v>300</v>
      </c>
      <c r="D68" s="11" t="s">
        <v>301</v>
      </c>
      <c r="E68" s="7" t="s">
        <v>302</v>
      </c>
      <c r="F68" s="5">
        <v>10</v>
      </c>
      <c r="G68" s="5">
        <f t="shared" ref="G68:G110" si="2">F68*300</f>
        <v>3000</v>
      </c>
      <c r="H68" s="5"/>
    </row>
    <row r="69" ht="19" customHeight="1" spans="1:8">
      <c r="A69" s="4">
        <v>67</v>
      </c>
      <c r="B69" s="5" t="s">
        <v>176</v>
      </c>
      <c r="C69" s="9" t="s">
        <v>192</v>
      </c>
      <c r="D69" s="11" t="s">
        <v>56</v>
      </c>
      <c r="E69" s="4" t="s">
        <v>193</v>
      </c>
      <c r="F69" s="5">
        <v>11</v>
      </c>
      <c r="G69" s="5">
        <f t="shared" si="2"/>
        <v>3300</v>
      </c>
      <c r="H69" s="5"/>
    </row>
    <row r="70" ht="19" customHeight="1" spans="1:8">
      <c r="A70" s="4">
        <v>68</v>
      </c>
      <c r="B70" s="5" t="s">
        <v>176</v>
      </c>
      <c r="C70" s="9" t="s">
        <v>303</v>
      </c>
      <c r="D70" s="11" t="s">
        <v>54</v>
      </c>
      <c r="E70" s="4" t="s">
        <v>304</v>
      </c>
      <c r="F70" s="5">
        <v>33</v>
      </c>
      <c r="G70" s="5">
        <f t="shared" si="2"/>
        <v>9900</v>
      </c>
      <c r="H70" s="5"/>
    </row>
    <row r="71" ht="19" customHeight="1" spans="1:8">
      <c r="A71" s="4">
        <v>69</v>
      </c>
      <c r="B71" s="5" t="s">
        <v>176</v>
      </c>
      <c r="C71" s="4" t="s">
        <v>305</v>
      </c>
      <c r="D71" s="6" t="s">
        <v>11</v>
      </c>
      <c r="E71" s="7" t="s">
        <v>306</v>
      </c>
      <c r="F71" s="5">
        <v>4</v>
      </c>
      <c r="G71" s="5">
        <f t="shared" si="2"/>
        <v>1200</v>
      </c>
      <c r="H71" s="5"/>
    </row>
    <row r="72" ht="19" customHeight="1" spans="1:8">
      <c r="A72" s="4">
        <v>70</v>
      </c>
      <c r="B72" s="5" t="s">
        <v>176</v>
      </c>
      <c r="C72" s="9" t="s">
        <v>184</v>
      </c>
      <c r="D72" s="15" t="s">
        <v>59</v>
      </c>
      <c r="E72" s="7" t="s">
        <v>183</v>
      </c>
      <c r="F72" s="5">
        <v>8</v>
      </c>
      <c r="G72" s="5">
        <f t="shared" si="2"/>
        <v>2400</v>
      </c>
      <c r="H72" s="5"/>
    </row>
    <row r="73" ht="19" customHeight="1" spans="1:8">
      <c r="A73" s="4">
        <v>71</v>
      </c>
      <c r="B73" s="5" t="s">
        <v>176</v>
      </c>
      <c r="C73" s="9" t="s">
        <v>307</v>
      </c>
      <c r="D73" s="11" t="s">
        <v>308</v>
      </c>
      <c r="E73" s="7" t="s">
        <v>183</v>
      </c>
      <c r="F73" s="5">
        <v>16</v>
      </c>
      <c r="G73" s="5">
        <f t="shared" si="2"/>
        <v>4800</v>
      </c>
      <c r="H73" s="5"/>
    </row>
    <row r="74" ht="19" customHeight="1" spans="1:8">
      <c r="A74" s="4">
        <v>72</v>
      </c>
      <c r="B74" s="5" t="s">
        <v>176</v>
      </c>
      <c r="C74" s="9" t="s">
        <v>309</v>
      </c>
      <c r="D74" s="11" t="s">
        <v>23</v>
      </c>
      <c r="E74" s="7" t="s">
        <v>121</v>
      </c>
      <c r="F74" s="5">
        <v>33</v>
      </c>
      <c r="G74" s="5">
        <f t="shared" si="2"/>
        <v>9900</v>
      </c>
      <c r="H74" s="5"/>
    </row>
    <row r="75" ht="19" customHeight="1" spans="1:8">
      <c r="A75" s="4">
        <v>73</v>
      </c>
      <c r="B75" s="5" t="s">
        <v>176</v>
      </c>
      <c r="C75" s="8" t="s">
        <v>188</v>
      </c>
      <c r="D75" s="16" t="s">
        <v>141</v>
      </c>
      <c r="E75" s="7" t="s">
        <v>189</v>
      </c>
      <c r="F75" s="5">
        <v>8</v>
      </c>
      <c r="G75" s="5">
        <f t="shared" si="2"/>
        <v>2400</v>
      </c>
      <c r="H75" s="5"/>
    </row>
    <row r="76" ht="19" customHeight="1" spans="1:8">
      <c r="A76" s="4">
        <v>74</v>
      </c>
      <c r="B76" s="5" t="s">
        <v>176</v>
      </c>
      <c r="C76" s="9" t="s">
        <v>310</v>
      </c>
      <c r="D76" s="11" t="s">
        <v>56</v>
      </c>
      <c r="E76" s="4" t="s">
        <v>311</v>
      </c>
      <c r="F76" s="5">
        <v>30</v>
      </c>
      <c r="G76" s="5">
        <f t="shared" si="2"/>
        <v>9000</v>
      </c>
      <c r="H76" s="5"/>
    </row>
    <row r="77" ht="19" customHeight="1" spans="1:8">
      <c r="A77" s="4">
        <v>75</v>
      </c>
      <c r="B77" s="5" t="s">
        <v>176</v>
      </c>
      <c r="C77" s="9" t="s">
        <v>312</v>
      </c>
      <c r="D77" s="11" t="s">
        <v>14</v>
      </c>
      <c r="E77" s="4" t="s">
        <v>34</v>
      </c>
      <c r="F77" s="5">
        <v>15</v>
      </c>
      <c r="G77" s="5">
        <f t="shared" si="2"/>
        <v>4500</v>
      </c>
      <c r="H77" s="5"/>
    </row>
    <row r="78" ht="19" customHeight="1" spans="1:8">
      <c r="A78" s="4">
        <v>76</v>
      </c>
      <c r="B78" s="5" t="s">
        <v>176</v>
      </c>
      <c r="C78" s="9" t="s">
        <v>180</v>
      </c>
      <c r="D78" s="11" t="s">
        <v>43</v>
      </c>
      <c r="E78" s="7" t="s">
        <v>121</v>
      </c>
      <c r="F78" s="5">
        <v>10</v>
      </c>
      <c r="G78" s="5">
        <f t="shared" si="2"/>
        <v>3000</v>
      </c>
      <c r="H78" s="5"/>
    </row>
    <row r="79" ht="19" customHeight="1" spans="1:8">
      <c r="A79" s="4">
        <v>77</v>
      </c>
      <c r="B79" s="5" t="s">
        <v>93</v>
      </c>
      <c r="C79" s="9" t="s">
        <v>94</v>
      </c>
      <c r="D79" s="11" t="s">
        <v>54</v>
      </c>
      <c r="E79" s="7" t="s">
        <v>95</v>
      </c>
      <c r="F79" s="5">
        <v>8</v>
      </c>
      <c r="G79" s="5">
        <f t="shared" si="2"/>
        <v>2400</v>
      </c>
      <c r="H79" s="5"/>
    </row>
    <row r="80" ht="19" customHeight="1" spans="1:8">
      <c r="A80" s="4">
        <v>78</v>
      </c>
      <c r="B80" s="5" t="s">
        <v>93</v>
      </c>
      <c r="C80" s="9" t="s">
        <v>221</v>
      </c>
      <c r="D80" s="8" t="s">
        <v>23</v>
      </c>
      <c r="E80" s="7" t="s">
        <v>44</v>
      </c>
      <c r="F80" s="5">
        <v>7</v>
      </c>
      <c r="G80" s="5">
        <f t="shared" si="2"/>
        <v>2100</v>
      </c>
      <c r="H80" s="5"/>
    </row>
    <row r="81" ht="19" customHeight="1" spans="1:8">
      <c r="A81" s="4">
        <v>79</v>
      </c>
      <c r="B81" s="5" t="s">
        <v>93</v>
      </c>
      <c r="C81" s="9" t="s">
        <v>96</v>
      </c>
      <c r="D81" s="8" t="s">
        <v>97</v>
      </c>
      <c r="E81" s="7" t="s">
        <v>98</v>
      </c>
      <c r="F81" s="5">
        <v>11</v>
      </c>
      <c r="G81" s="5">
        <f t="shared" si="2"/>
        <v>3300</v>
      </c>
      <c r="H81" s="5"/>
    </row>
    <row r="82" ht="19" customHeight="1" spans="1:8">
      <c r="A82" s="4">
        <v>80</v>
      </c>
      <c r="B82" s="5" t="s">
        <v>93</v>
      </c>
      <c r="C82" s="9" t="s">
        <v>101</v>
      </c>
      <c r="D82" s="8" t="s">
        <v>102</v>
      </c>
      <c r="E82" s="7" t="s">
        <v>103</v>
      </c>
      <c r="F82" s="5">
        <v>16</v>
      </c>
      <c r="G82" s="5">
        <f t="shared" si="2"/>
        <v>4800</v>
      </c>
      <c r="H82" s="5"/>
    </row>
    <row r="83" ht="19" customHeight="1" spans="1:8">
      <c r="A83" s="4">
        <v>81</v>
      </c>
      <c r="B83" s="5" t="s">
        <v>93</v>
      </c>
      <c r="C83" s="9" t="s">
        <v>99</v>
      </c>
      <c r="D83" s="8" t="s">
        <v>59</v>
      </c>
      <c r="E83" s="7" t="s">
        <v>100</v>
      </c>
      <c r="F83" s="5">
        <v>8</v>
      </c>
      <c r="G83" s="5">
        <f t="shared" si="2"/>
        <v>2400</v>
      </c>
      <c r="H83" s="5"/>
    </row>
    <row r="84" ht="19" customHeight="1" spans="1:8">
      <c r="A84" s="4">
        <v>82</v>
      </c>
      <c r="B84" s="5" t="s">
        <v>93</v>
      </c>
      <c r="C84" s="9" t="s">
        <v>104</v>
      </c>
      <c r="D84" s="8" t="s">
        <v>43</v>
      </c>
      <c r="E84" s="7" t="s">
        <v>105</v>
      </c>
      <c r="F84" s="5">
        <v>28</v>
      </c>
      <c r="G84" s="5">
        <f t="shared" si="2"/>
        <v>8400</v>
      </c>
      <c r="H84" s="5"/>
    </row>
    <row r="85" ht="19" customHeight="1" spans="1:8">
      <c r="A85" s="4">
        <v>83</v>
      </c>
      <c r="B85" s="5" t="s">
        <v>93</v>
      </c>
      <c r="C85" s="9" t="s">
        <v>238</v>
      </c>
      <c r="D85" s="8" t="s">
        <v>51</v>
      </c>
      <c r="E85" s="7" t="s">
        <v>85</v>
      </c>
      <c r="F85" s="5">
        <v>25</v>
      </c>
      <c r="G85" s="5">
        <f t="shared" si="2"/>
        <v>7500</v>
      </c>
      <c r="H85" s="5"/>
    </row>
    <row r="86" ht="19" customHeight="1" spans="1:8">
      <c r="A86" s="4">
        <v>84</v>
      </c>
      <c r="B86" s="5" t="s">
        <v>93</v>
      </c>
      <c r="C86" s="5" t="s">
        <v>219</v>
      </c>
      <c r="D86" s="13" t="s">
        <v>141</v>
      </c>
      <c r="E86" s="5" t="s">
        <v>220</v>
      </c>
      <c r="F86" s="5">
        <v>9</v>
      </c>
      <c r="G86" s="5">
        <f t="shared" si="2"/>
        <v>2700</v>
      </c>
      <c r="H86" s="5"/>
    </row>
    <row r="87" ht="19" customHeight="1" spans="1:8">
      <c r="A87" s="4">
        <v>85</v>
      </c>
      <c r="B87" s="5" t="s">
        <v>93</v>
      </c>
      <c r="C87" s="9" t="s">
        <v>197</v>
      </c>
      <c r="D87" s="11" t="s">
        <v>51</v>
      </c>
      <c r="E87" s="7" t="s">
        <v>117</v>
      </c>
      <c r="F87" s="4">
        <v>24</v>
      </c>
      <c r="G87" s="5">
        <f t="shared" si="2"/>
        <v>7200</v>
      </c>
      <c r="H87" s="5"/>
    </row>
    <row r="88" ht="19" customHeight="1" spans="1:8">
      <c r="A88" s="4">
        <v>86</v>
      </c>
      <c r="B88" s="5" t="s">
        <v>93</v>
      </c>
      <c r="C88" s="9" t="s">
        <v>112</v>
      </c>
      <c r="D88" s="8" t="s">
        <v>113</v>
      </c>
      <c r="E88" s="5" t="s">
        <v>114</v>
      </c>
      <c r="F88" s="5">
        <v>10</v>
      </c>
      <c r="G88" s="5">
        <f t="shared" si="2"/>
        <v>3000</v>
      </c>
      <c r="H88" s="5"/>
    </row>
    <row r="89" ht="19" customHeight="1" spans="1:8">
      <c r="A89" s="4">
        <v>87</v>
      </c>
      <c r="B89" s="5" t="s">
        <v>93</v>
      </c>
      <c r="C89" s="9" t="s">
        <v>313</v>
      </c>
      <c r="D89" s="8" t="s">
        <v>171</v>
      </c>
      <c r="E89" s="7" t="s">
        <v>85</v>
      </c>
      <c r="F89" s="4">
        <v>33</v>
      </c>
      <c r="G89" s="5">
        <f t="shared" si="2"/>
        <v>9900</v>
      </c>
      <c r="H89" s="5"/>
    </row>
    <row r="90" ht="19" customHeight="1" spans="1:8">
      <c r="A90" s="4">
        <v>88</v>
      </c>
      <c r="B90" s="5" t="s">
        <v>115</v>
      </c>
      <c r="C90" s="9" t="s">
        <v>129</v>
      </c>
      <c r="D90" s="11" t="s">
        <v>39</v>
      </c>
      <c r="E90" s="7" t="s">
        <v>130</v>
      </c>
      <c r="F90" s="5">
        <v>10</v>
      </c>
      <c r="G90" s="5">
        <f t="shared" si="2"/>
        <v>3000</v>
      </c>
      <c r="H90" s="5"/>
    </row>
    <row r="91" ht="19" customHeight="1" spans="1:8">
      <c r="A91" s="4">
        <v>89</v>
      </c>
      <c r="B91" s="5" t="s">
        <v>115</v>
      </c>
      <c r="C91" s="9" t="s">
        <v>314</v>
      </c>
      <c r="D91" s="11" t="s">
        <v>62</v>
      </c>
      <c r="E91" s="7" t="s">
        <v>117</v>
      </c>
      <c r="F91" s="5">
        <v>18</v>
      </c>
      <c r="G91" s="5">
        <f t="shared" si="2"/>
        <v>5400</v>
      </c>
      <c r="H91" s="5"/>
    </row>
    <row r="92" ht="19" customHeight="1" spans="1:8">
      <c r="A92" s="4">
        <v>90</v>
      </c>
      <c r="B92" s="5" t="s">
        <v>115</v>
      </c>
      <c r="C92" s="9" t="s">
        <v>272</v>
      </c>
      <c r="D92" s="11" t="s">
        <v>273</v>
      </c>
      <c r="E92" s="4" t="s">
        <v>274</v>
      </c>
      <c r="F92" s="5">
        <v>13</v>
      </c>
      <c r="G92" s="5">
        <f t="shared" si="2"/>
        <v>3900</v>
      </c>
      <c r="H92" s="5"/>
    </row>
    <row r="93" ht="19" customHeight="1" spans="1:8">
      <c r="A93" s="4">
        <v>91</v>
      </c>
      <c r="B93" s="5" t="s">
        <v>115</v>
      </c>
      <c r="C93" s="9" t="s">
        <v>128</v>
      </c>
      <c r="D93" s="11" t="s">
        <v>43</v>
      </c>
      <c r="E93" s="4" t="s">
        <v>90</v>
      </c>
      <c r="F93" s="5">
        <v>32</v>
      </c>
      <c r="G93" s="5">
        <f t="shared" si="2"/>
        <v>9600</v>
      </c>
      <c r="H93" s="5"/>
    </row>
    <row r="94" ht="19" customHeight="1" spans="1:8">
      <c r="A94" s="4">
        <v>92</v>
      </c>
      <c r="B94" s="5" t="s">
        <v>115</v>
      </c>
      <c r="C94" s="9" t="s">
        <v>315</v>
      </c>
      <c r="D94" s="11" t="s">
        <v>36</v>
      </c>
      <c r="E94" s="7" t="s">
        <v>316</v>
      </c>
      <c r="F94" s="5">
        <v>33</v>
      </c>
      <c r="G94" s="5">
        <f t="shared" si="2"/>
        <v>9900</v>
      </c>
      <c r="H94" s="5"/>
    </row>
    <row r="95" ht="19" customHeight="1" spans="1:8">
      <c r="A95" s="4">
        <v>93</v>
      </c>
      <c r="B95" s="5" t="s">
        <v>115</v>
      </c>
      <c r="C95" s="9" t="s">
        <v>118</v>
      </c>
      <c r="D95" s="11" t="s">
        <v>62</v>
      </c>
      <c r="E95" s="7" t="s">
        <v>119</v>
      </c>
      <c r="F95" s="5">
        <v>22</v>
      </c>
      <c r="G95" s="5">
        <f t="shared" si="2"/>
        <v>6600</v>
      </c>
      <c r="H95" s="5"/>
    </row>
    <row r="96" ht="19" customHeight="1" spans="1:8">
      <c r="A96" s="4">
        <v>94</v>
      </c>
      <c r="B96" s="5" t="s">
        <v>115</v>
      </c>
      <c r="C96" s="4" t="s">
        <v>317</v>
      </c>
      <c r="D96" s="15" t="s">
        <v>62</v>
      </c>
      <c r="E96" s="7" t="s">
        <v>318</v>
      </c>
      <c r="F96" s="5">
        <v>33</v>
      </c>
      <c r="G96" s="5">
        <f t="shared" si="2"/>
        <v>9900</v>
      </c>
      <c r="H96" s="5"/>
    </row>
    <row r="97" ht="19" customHeight="1" spans="1:8">
      <c r="A97" s="4">
        <v>95</v>
      </c>
      <c r="B97" s="5" t="s">
        <v>115</v>
      </c>
      <c r="C97" s="9" t="s">
        <v>203</v>
      </c>
      <c r="D97" s="11" t="s">
        <v>33</v>
      </c>
      <c r="E97" s="7" t="s">
        <v>204</v>
      </c>
      <c r="F97" s="5">
        <v>26</v>
      </c>
      <c r="G97" s="5">
        <f t="shared" si="2"/>
        <v>7800</v>
      </c>
      <c r="H97" s="5"/>
    </row>
    <row r="98" ht="19" customHeight="1" spans="1:8">
      <c r="A98" s="4">
        <v>96</v>
      </c>
      <c r="B98" s="5" t="s">
        <v>115</v>
      </c>
      <c r="C98" s="9" t="s">
        <v>122</v>
      </c>
      <c r="D98" s="11" t="s">
        <v>14</v>
      </c>
      <c r="E98" s="7" t="s">
        <v>123</v>
      </c>
      <c r="F98" s="5">
        <v>8</v>
      </c>
      <c r="G98" s="5">
        <f t="shared" si="2"/>
        <v>2400</v>
      </c>
      <c r="H98" s="5"/>
    </row>
    <row r="99" ht="19" customHeight="1" spans="1:8">
      <c r="A99" s="4">
        <v>97</v>
      </c>
      <c r="B99" s="5" t="s">
        <v>115</v>
      </c>
      <c r="C99" s="9" t="s">
        <v>120</v>
      </c>
      <c r="D99" s="11" t="s">
        <v>36</v>
      </c>
      <c r="E99" s="7" t="s">
        <v>121</v>
      </c>
      <c r="F99" s="5">
        <v>9</v>
      </c>
      <c r="G99" s="5">
        <f t="shared" si="2"/>
        <v>2700</v>
      </c>
      <c r="H99" s="5"/>
    </row>
    <row r="100" ht="19" customHeight="1" spans="1:8">
      <c r="A100" s="4">
        <v>98</v>
      </c>
      <c r="B100" s="5" t="s">
        <v>115</v>
      </c>
      <c r="C100" s="9" t="s">
        <v>201</v>
      </c>
      <c r="D100" s="11" t="s">
        <v>59</v>
      </c>
      <c r="E100" s="7" t="s">
        <v>202</v>
      </c>
      <c r="F100" s="5">
        <v>18</v>
      </c>
      <c r="G100" s="5">
        <f t="shared" si="2"/>
        <v>5400</v>
      </c>
      <c r="H100" s="5"/>
    </row>
    <row r="101" ht="19" customHeight="1" spans="1:8">
      <c r="A101" s="4">
        <v>99</v>
      </c>
      <c r="B101" s="5" t="s">
        <v>115</v>
      </c>
      <c r="C101" s="9" t="s">
        <v>319</v>
      </c>
      <c r="D101" s="11" t="s">
        <v>273</v>
      </c>
      <c r="E101" s="7" t="s">
        <v>12</v>
      </c>
      <c r="F101" s="5">
        <v>25</v>
      </c>
      <c r="G101" s="5">
        <f t="shared" si="2"/>
        <v>7500</v>
      </c>
      <c r="H101" s="5"/>
    </row>
    <row r="102" ht="19" customHeight="1" spans="1:8">
      <c r="A102" s="4">
        <v>100</v>
      </c>
      <c r="B102" s="5" t="s">
        <v>115</v>
      </c>
      <c r="C102" s="9" t="s">
        <v>320</v>
      </c>
      <c r="D102" s="11" t="s">
        <v>239</v>
      </c>
      <c r="E102" s="7" t="s">
        <v>119</v>
      </c>
      <c r="F102" s="5">
        <v>33</v>
      </c>
      <c r="G102" s="5">
        <f t="shared" si="2"/>
        <v>9900</v>
      </c>
      <c r="H102" s="5"/>
    </row>
    <row r="103" ht="19" customHeight="1" spans="1:8">
      <c r="A103" s="4">
        <v>101</v>
      </c>
      <c r="B103" s="5" t="s">
        <v>115</v>
      </c>
      <c r="C103" s="4" t="s">
        <v>321</v>
      </c>
      <c r="D103" s="15" t="s">
        <v>322</v>
      </c>
      <c r="E103" s="17" t="s">
        <v>323</v>
      </c>
      <c r="F103" s="5">
        <v>5</v>
      </c>
      <c r="G103" s="5">
        <f t="shared" si="2"/>
        <v>1500</v>
      </c>
      <c r="H103" s="5"/>
    </row>
    <row r="104" ht="19" customHeight="1" spans="1:8">
      <c r="A104" s="4">
        <v>102</v>
      </c>
      <c r="B104" s="5" t="s">
        <v>115</v>
      </c>
      <c r="C104" s="4" t="s">
        <v>124</v>
      </c>
      <c r="D104" s="11" t="s">
        <v>125</v>
      </c>
      <c r="E104" s="7" t="s">
        <v>126</v>
      </c>
      <c r="F104" s="5">
        <v>8</v>
      </c>
      <c r="G104" s="5">
        <f t="shared" si="2"/>
        <v>2400</v>
      </c>
      <c r="H104" s="5"/>
    </row>
    <row r="105" ht="19" customHeight="1" spans="1:8">
      <c r="A105" s="4">
        <v>103</v>
      </c>
      <c r="B105" s="5" t="s">
        <v>115</v>
      </c>
      <c r="C105" s="9" t="s">
        <v>324</v>
      </c>
      <c r="D105" s="11" t="s">
        <v>110</v>
      </c>
      <c r="E105" s="7" t="s">
        <v>325</v>
      </c>
      <c r="F105" s="5">
        <v>17</v>
      </c>
      <c r="G105" s="5">
        <f t="shared" si="2"/>
        <v>5100</v>
      </c>
      <c r="H105" s="5"/>
    </row>
    <row r="106" ht="19" customHeight="1" spans="1:8">
      <c r="A106" s="4">
        <v>104</v>
      </c>
      <c r="B106" s="5" t="s">
        <v>115</v>
      </c>
      <c r="C106" s="9" t="s">
        <v>86</v>
      </c>
      <c r="D106" s="11" t="s">
        <v>116</v>
      </c>
      <c r="E106" s="7" t="s">
        <v>117</v>
      </c>
      <c r="F106" s="5">
        <v>23</v>
      </c>
      <c r="G106" s="5">
        <f t="shared" si="2"/>
        <v>6900</v>
      </c>
      <c r="H106" s="5"/>
    </row>
    <row r="107" ht="19" customHeight="1" spans="1:8">
      <c r="A107" s="4">
        <v>105</v>
      </c>
      <c r="B107" s="5" t="s">
        <v>115</v>
      </c>
      <c r="C107" s="4" t="s">
        <v>131</v>
      </c>
      <c r="D107" s="6" t="s">
        <v>17</v>
      </c>
      <c r="E107" s="7" t="s">
        <v>132</v>
      </c>
      <c r="F107" s="5">
        <v>20</v>
      </c>
      <c r="G107" s="5">
        <f t="shared" si="2"/>
        <v>6000</v>
      </c>
      <c r="H107" s="5"/>
    </row>
    <row r="108" ht="19" customHeight="1" spans="1:8">
      <c r="A108" s="4">
        <v>106</v>
      </c>
      <c r="B108" s="5" t="s">
        <v>115</v>
      </c>
      <c r="C108" s="9" t="s">
        <v>326</v>
      </c>
      <c r="D108" s="11" t="s">
        <v>36</v>
      </c>
      <c r="E108" s="7" t="s">
        <v>327</v>
      </c>
      <c r="F108" s="5">
        <v>33</v>
      </c>
      <c r="G108" s="5">
        <f t="shared" si="2"/>
        <v>9900</v>
      </c>
      <c r="H108" s="5"/>
    </row>
    <row r="109" ht="19" customHeight="1" spans="1:8">
      <c r="A109" s="4">
        <v>107</v>
      </c>
      <c r="B109" s="5" t="s">
        <v>115</v>
      </c>
      <c r="C109" s="4" t="s">
        <v>328</v>
      </c>
      <c r="D109" s="6" t="s">
        <v>51</v>
      </c>
      <c r="E109" s="7" t="s">
        <v>329</v>
      </c>
      <c r="F109" s="5">
        <v>11</v>
      </c>
      <c r="G109" s="5">
        <f t="shared" si="2"/>
        <v>3300</v>
      </c>
      <c r="H109" s="5"/>
    </row>
    <row r="110" s="1" customFormat="1" ht="19" customHeight="1" spans="1:8">
      <c r="A110" s="4">
        <v>108</v>
      </c>
      <c r="B110" s="4" t="s">
        <v>251</v>
      </c>
      <c r="C110" s="4" t="s">
        <v>261</v>
      </c>
      <c r="D110" s="8" t="s">
        <v>56</v>
      </c>
      <c r="E110" s="7" t="s">
        <v>204</v>
      </c>
      <c r="F110" s="4">
        <v>17</v>
      </c>
      <c r="G110" s="5">
        <f t="shared" si="2"/>
        <v>5100</v>
      </c>
      <c r="H110" s="4"/>
    </row>
    <row r="111" ht="19" customHeight="1" spans="1:8">
      <c r="A111" s="5" t="s">
        <v>194</v>
      </c>
      <c r="B111" s="5"/>
      <c r="C111" s="5"/>
      <c r="D111" s="5"/>
      <c r="E111" s="5"/>
      <c r="F111" s="5">
        <f>SUM(F3:F110)</f>
        <v>1843</v>
      </c>
      <c r="G111" s="5">
        <f>SUM(G3:G110)</f>
        <v>552900</v>
      </c>
      <c r="H111" s="5"/>
    </row>
  </sheetData>
  <protectedRanges>
    <protectedRange sqref="E3" name="明细区域_26_1_4" securityDescriptor=""/>
    <protectedRange sqref="E3" name="明细区域_26_1_1_3" securityDescriptor=""/>
    <protectedRange sqref="E3" name="明细区域_26_55" securityDescriptor=""/>
    <protectedRange sqref="E3" name="明细区域_26_1_4_1" securityDescriptor=""/>
    <protectedRange sqref="E3" name="明细区域_26_4" securityDescriptor=""/>
    <protectedRange sqref="E3" name="明细区域_26_1_1_3_1" securityDescriptor=""/>
    <protectedRange sqref="E4" name="明细区域_26_1_5" securityDescriptor=""/>
    <protectedRange sqref="E4" name="明细区域_26_4_1" securityDescriptor=""/>
    <protectedRange sqref="E4" name="明细区域_26_1_1_4" securityDescriptor=""/>
    <protectedRange sqref="E5" name="明细区域_26_5" securityDescriptor=""/>
    <protectedRange sqref="E5" name="明细区域_26_1_6_1_1" securityDescriptor=""/>
    <protectedRange sqref="E5" name="明细区域_26_5_1_1" securityDescriptor=""/>
    <protectedRange sqref="E5" name="明细区域_26_1_1_5_1_1" securityDescriptor=""/>
    <protectedRange sqref="E6" name="明细区域_26_1_7" securityDescriptor=""/>
    <protectedRange sqref="E6" name="明细区域_26_7" securityDescriptor=""/>
    <protectedRange sqref="E6" name="明细区域_26_1_1_6" securityDescriptor=""/>
    <protectedRange sqref="E9" name="明细区域_26_1_9" securityDescriptor=""/>
    <protectedRange sqref="E9" name="明细区域_26_1_1_8" securityDescriptor=""/>
    <protectedRange sqref="E9" name="明细区域_26_60" securityDescriptor=""/>
    <protectedRange sqref="E9" name="明细区域_26_1_9_1" securityDescriptor=""/>
    <protectedRange sqref="E9" name="明细区域_26_9" securityDescriptor=""/>
    <protectedRange sqref="E9" name="明细区域_26_1_1_8_1" securityDescriptor=""/>
    <protectedRange sqref="E10" name="明细区域_26_1_15" securityDescriptor=""/>
    <protectedRange sqref="E10" name="明细区域_26_15" securityDescriptor=""/>
    <protectedRange sqref="E10" name="明细区域_26_1_1_14" securityDescriptor=""/>
    <protectedRange sqref="E11" name="明细区域_26_1_10" securityDescriptor=""/>
    <protectedRange sqref="E11" name="明细区域_26_10" securityDescriptor=""/>
    <protectedRange sqref="E11" name="明细区域_26_1_1_9" securityDescriptor=""/>
    <protectedRange sqref="E14" name="明细区域_26_1_14" securityDescriptor=""/>
    <protectedRange sqref="E14" name="明细区域_26_14" securityDescriptor=""/>
    <protectedRange sqref="E14" name="明细区域_26_1_1_13" securityDescriptor=""/>
    <protectedRange sqref="E15" name="明细区域_26_1_8_1" securityDescriptor=""/>
    <protectedRange sqref="E15" name="明细区域_26_1_1_7_1" securityDescriptor=""/>
    <protectedRange sqref="E15" name="明细区域_26_5_1" securityDescriptor=""/>
    <protectedRange sqref="E15" name="明细区域_26_8_1" securityDescriptor=""/>
    <protectedRange sqref="E15" name="明细区域_26_1_8_2" securityDescriptor=""/>
    <protectedRange sqref="E15" name="明细区域_26_10_1" securityDescriptor=""/>
    <protectedRange sqref="E15" name="明细区域_26_1_1_7_2" securityDescriptor=""/>
    <protectedRange sqref="E24" name="明细区域_26_37" securityDescriptor=""/>
    <protectedRange sqref="E24" name="明细区域_26_1_37" securityDescriptor=""/>
    <protectedRange sqref="E24" name="明细区域_26_59" securityDescriptor=""/>
    <protectedRange sqref="E24" name="明细区域_26_1_1_36" securityDescriptor=""/>
    <protectedRange sqref="E25" name="明细区域_26_33" securityDescriptor=""/>
    <protectedRange sqref="E25" name="明细区域_26_1_33" securityDescriptor=""/>
    <protectedRange sqref="E25" name="明细区域_26_63" securityDescriptor=""/>
    <protectedRange sqref="E25" name="明细区域_26_1_1_32" securityDescriptor=""/>
    <protectedRange sqref="E27" name="明细区域_26_1_2_1" securityDescriptor=""/>
    <protectedRange sqref="E27" name="明细区域_26_2_1" securityDescriptor=""/>
    <protectedRange sqref="E27" name="明细区域_26_1_1_1_1" securityDescriptor=""/>
    <protectedRange sqref="E28" name="明细区域_26_1" securityDescriptor=""/>
    <protectedRange sqref="E28" name="明细区域_26" securityDescriptor=""/>
    <protectedRange sqref="E28" name="明细区域_26_1_1" securityDescriptor=""/>
    <protectedRange sqref="E29" name="明细区域_26_1_2" securityDescriptor=""/>
    <protectedRange sqref="E29" name="明细区域_26_2" securityDescriptor=""/>
    <protectedRange sqref="E29" name="明细区域_26_1_1_1" securityDescriptor=""/>
    <protectedRange sqref="E30" name="明细区域_26_1_35" securityDescriptor=""/>
    <protectedRange sqref="E30" name="明细区域_26_35" securityDescriptor=""/>
    <protectedRange sqref="E30" name="明细区域_26_1_1_34" securityDescriptor=""/>
    <protectedRange sqref="E31" name="明细区域_26_1_36" securityDescriptor=""/>
    <protectedRange sqref="E31" name="明细区域_26_36" securityDescriptor=""/>
    <protectedRange sqref="E31" name="明细区域_26_1_1_35" securityDescriptor=""/>
    <protectedRange sqref="E35" name="明细区域_26_1_3" securityDescriptor=""/>
    <protectedRange sqref="E35" name="明细区域_26_1_1_2" securityDescriptor=""/>
    <protectedRange sqref="E35" name="明细区域_26_3" securityDescriptor=""/>
    <protectedRange sqref="E35" name="明细区域_26_1_4_2" securityDescriptor=""/>
    <protectedRange sqref="E35" name="明细区域_26_48" securityDescriptor=""/>
    <protectedRange sqref="E35" name="明细区域_26_1_1_3_2" securityDescriptor=""/>
    <protectedRange sqref="E36" name="明细区域_26_1_45" securityDescriptor=""/>
    <protectedRange sqref="E36" name="明细区域_26_45" securityDescriptor=""/>
    <protectedRange sqref="E36" name="明细区域_26_1_1_44" securityDescriptor=""/>
    <protectedRange sqref="E38" name="明细区域_26_1_42" securityDescriptor=""/>
    <protectedRange sqref="E38" name="明细区域_26_42" securityDescriptor=""/>
    <protectedRange sqref="E38" name="明细区域_26_1_1_41" securityDescriptor=""/>
    <protectedRange sqref="E40" name="明细区域_26_49" securityDescriptor=""/>
    <protectedRange sqref="E46" name="明细区域_26_1_20" securityDescriptor=""/>
    <protectedRange sqref="E46" name="明细区域_26_20" securityDescriptor=""/>
    <protectedRange sqref="E46" name="明细区域_26_1_1_19" securityDescriptor=""/>
    <protectedRange sqref="E65" name="明细区域_26_17_1" securityDescriptor=""/>
    <protectedRange sqref="E67" name="明细区域_26_65" securityDescriptor=""/>
    <protectedRange sqref="E71" name="明细区域_26_68" securityDescriptor=""/>
    <protectedRange sqref="E85" name="明细区域_26_1_36_1" securityDescriptor=""/>
    <protectedRange sqref="E85" name="明细区域_26_36_1" securityDescriptor=""/>
    <protectedRange sqref="E85" name="明细区域_26_1_1_35_1" securityDescriptor=""/>
    <protectedRange sqref="E91" name="明细区域_26_1_51" securityDescriptor=""/>
    <protectedRange sqref="E91" name="明细区域_26_51" securityDescriptor=""/>
    <protectedRange sqref="E91" name="明细区域_26_1_1_50" securityDescriptor=""/>
    <protectedRange sqref="E94" name="明细区域_26_1_53" securityDescriptor=""/>
    <protectedRange sqref="E94" name="明细区域_26_53_1" securityDescriptor=""/>
    <protectedRange sqref="E94" name="明细区域_26_1_1_52" securityDescriptor=""/>
    <protectedRange sqref="E95" name="明细区域_26_49_1" securityDescriptor=""/>
    <protectedRange sqref="E95" name="明细区域_26_1_24_1" securityDescriptor=""/>
    <protectedRange sqref="E95" name="明细区域_26_24_1" securityDescriptor=""/>
    <protectedRange sqref="E95" name="明细区域_26_1_1_23_1" securityDescriptor=""/>
    <protectedRange sqref="E96" name="明细区域_26_1_35_1" securityDescriptor=""/>
    <protectedRange sqref="E96" name="明细区域_26_35_1" securityDescriptor=""/>
    <protectedRange sqref="E96" name="明细区域_26_1_1_34_1" securityDescriptor=""/>
    <protectedRange sqref="E97" name="明细区域_26_1_31" securityDescriptor=""/>
    <protectedRange sqref="E97" name="明细区域_26_31" securityDescriptor=""/>
    <protectedRange sqref="E97" name="明细区域_26_1_1_30" securityDescriptor=""/>
    <protectedRange sqref="E99" name="明细区域_26_1_48" securityDescriptor=""/>
    <protectedRange sqref="E99" name="明细区域_26_48_1" securityDescriptor=""/>
    <protectedRange sqref="E99" name="明细区域_26_1_1_47" securityDescriptor=""/>
    <protectedRange sqref="E101" name="明细区域_26_56" securityDescriptor=""/>
    <protectedRange sqref="E101" name="明细区域_26_1_33_1" securityDescriptor=""/>
    <protectedRange sqref="E101" name="明细区域_26_33_1" securityDescriptor=""/>
    <protectedRange sqref="E101" name="明细区域_26_1_1_32_1" securityDescriptor=""/>
    <protectedRange sqref="E102" name="明细区域_26_58" securityDescriptor=""/>
    <protectedRange sqref="E102" name="明细区域_26_1_34_1" securityDescriptor=""/>
    <protectedRange sqref="E102" name="明细区域_26_34_1" securityDescriptor=""/>
    <protectedRange sqref="E102" name="明细区域_26_1_1_33_1" securityDescriptor=""/>
    <protectedRange sqref="E104" name="明细区域_26_1_6" securityDescriptor=""/>
    <protectedRange sqref="E104" name="明细区域_26_6" securityDescriptor=""/>
    <protectedRange sqref="E104" name="明细区域_26_1_1_5" securityDescriptor=""/>
    <protectedRange sqref="E105" name="明细区域_26_1_23" securityDescriptor=""/>
    <protectedRange sqref="E105" name="明细区域_26_23" securityDescriptor=""/>
    <protectedRange sqref="E105" name="明细区域_26_1_1_22" securityDescriptor=""/>
    <protectedRange sqref="E106" name="明细区域_26_1_50" securityDescriptor=""/>
    <protectedRange sqref="E106" name="明细区域_26_1_1_49" securityDescriptor=""/>
    <protectedRange sqref="E106" name="明细区域_26_1_25_1" securityDescriptor=""/>
    <protectedRange sqref="E106" name="明细区域_26_25_1" securityDescriptor=""/>
    <protectedRange sqref="E106" name="明细区域_26_1_1_24_1" securityDescriptor=""/>
    <protectedRange sqref="E108" name="明细区域_26_1_28" securityDescriptor=""/>
    <protectedRange sqref="E108" name="明细区域_26_28" securityDescriptor=""/>
    <protectedRange sqref="E108" name="明细区域_26_1_1_27" securityDescriptor=""/>
    <protectedRange sqref="E109" name="明细区域_26_1_26" securityDescriptor=""/>
    <protectedRange sqref="E109" name="明细区域_26_26" securityDescriptor=""/>
    <protectedRange sqref="E109" name="明细区域_26_1_1_25" securityDescriptor=""/>
    <protectedRange sqref="E52" name="明细区域_26_8" securityDescriptor=""/>
    <protectedRange sqref="E52" name="明细区域_26_1_1_7" securityDescriptor=""/>
  </protectedRanges>
  <mergeCells count="1">
    <mergeCell ref="A1:H1"/>
  </mergeCells>
  <conditionalFormatting sqref="D29">
    <cfRule type="expression" dxfId="1" priority="4">
      <formula>AND(COUNTIF(#REF!,D29)+COUNTIF($F$3,D29)+COUNTIF($F$4,D29)+COUNTIF($F$5,D29)+COUNTIF($F$6,D29)+COUNTIF($F$7,D29)+COUNTIF($F$8:$F$9,D29)+COUNTIF($F$10,D29)+COUNTIF($F$11,D29)+COUNTIF($F$12,D29)+COUNTIF($F$14,D29)+COUNTIF($F$15,D29)+COUNTIF($F$16,D29)+COUNTIF($F$17,D29)+COUNTIF($F$18,D29)+COUNTIF($F$19,D29)+COUNTIF($F$20,D29)+COUNTIF($F$21,D29)+COUNTIF($F$22,D29)+COUNTIF($F$23,D29)+COUNTIF($F$24,D29)+COUNTIF($F$25,D29)+COUNTIF($F$26,D29)+COUNTIF($F$27,D29)+COUNTIF($F$28,D29)+COUNTIF($F$29,D29)+COUNTIF($F$30,D29)+COUNTIF(#REF!,D29)+COUNTIF($F$31,D29)+COUNTIF($F$32,D29)+COUNTIF($F$33:$F$35,D29)+COUNTIF($F$36,D29)+COUNTIF($F$37,D29)+COUNTIF($F$38,D29)+COUNTIF($F$39,D29)+COUNTIF($F$41,D29)+COUNTIF($F$42,D29)+COUNTIF($F$43,D29)&gt;1,NOT(ISBLANK(D29)))</formula>
    </cfRule>
  </conditionalFormatting>
  <conditionalFormatting sqref="E56">
    <cfRule type="duplicateValues" dxfId="0" priority="3"/>
  </conditionalFormatting>
  <conditionalFormatting sqref="E72">
    <cfRule type="duplicateValues" dxfId="0" priority="2"/>
  </conditionalFormatting>
  <conditionalFormatting sqref="E101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4 "   m a s t e r = " " / > < r a n g e L i s t   s h e e t S t i d = " 8 "   m a s t e r = " " / > < r a n g e L i s t   s h e e t S t i d = " 2 "   m a s t e r = " " > < a r r U s e r I d   t i t l e = " f�~:S�W_ 2 6 _ 1 _ 7 "   r a n g e C r e a t o r = " "   o t h e r s A c c e s s P e r m i s s i o n = " e d i t " / > < a r r U s e r I d   t i t l e = " f�~:S�W_ 2 6 _ 7 "   r a n g e C r e a t o r = " "   o t h e r s A c c e s s P e r m i s s i o n = " e d i t " / > < a r r U s e r I d   t i t l e = " f�~:S�W_ 2 6 _ 1 _ 1 _ 6 "   r a n g e C r e a t o r = " "   o t h e r s A c c e s s P e r m i s s i o n = " e d i t " / > < a r r U s e r I d   t i t l e = " f�~:S�W_ 2 6 _ 1 _ 6 "   r a n g e C r e a t o r = " "   o t h e r s A c c e s s P e r m i s s i o n = " e d i t " / > < a r r U s e r I d   t i t l e = " f�~:S�W_ 2 6 _ 6 "   r a n g e C r e a t o r = " "   o t h e r s A c c e s s P e r m i s s i o n = " e d i t " / > < a r r U s e r I d   t i t l e = " f�~:S�W_ 2 6 _ 1 _ 1 _ 5 "   r a n g e C r e a t o r = " "   o t h e r s A c c e s s P e r m i s s i o n = " e d i t " / > < a r r U s e r I d   t i t l e = " f�~:S�W_ 2 6 _ 5 6 "   r a n g e C r e a t o r = " "   o t h e r s A c c e s s P e r m i s s i o n = " e d i t " / > < a r r U s e r I d   t i t l e = " f�~:S�W_ 2 6 _ 1 _ 5 "   r a n g e C r e a t o r = " "   o t h e r s A c c e s s P e r m i s s i o n = " e d i t " / > < a r r U s e r I d   t i t l e = " f�~:S�W_ 2 6 _ 5 "   r a n g e C r e a t o r = " "   o t h e r s A c c e s s P e r m i s s i o n = " e d i t " / > < a r r U s e r I d   t i t l e = " f�~:S�W_ 2 6 _ 1 _ 1 _ 4 "   r a n g e C r e a t o r = " "   o t h e r s A c c e s s P e r m i s s i o n = " e d i t " / > < a r r U s e r I d   t i t l e = " f�~:S�W_ 2 6 _ 1 _ 1 3 "   r a n g e C r e a t o r = " "   o t h e r s A c c e s s P e r m i s s i o n = " e d i t " / > < a r r U s e r I d   t i t l e = " f�~:S�W_ 2 6 _ 1 3 "   r a n g e C r e a t o r = " "   o t h e r s A c c e s s P e r m i s s i o n = " e d i t " / > < a r r U s e r I d   t i t l e = " f�~:S�W_ 2 6 _ 1 _ 1 _ 1 2 "   r a n g e C r e a t o r = " "   o t h e r s A c c e s s P e r m i s s i o n = " e d i t " / > < / r a n g e L i s t > < r a n g e L i s t   s h e e t S t i d = " 3 "   m a s t e r = " " > < a r r U s e r I d   t i t l e = " f�~:S�W_ 2 6 _ 1 _ 2 8 "   r a n g e C r e a t o r = " "   o t h e r s A c c e s s P e r m i s s i o n = " e d i t " / > < a r r U s e r I d   t i t l e = " f�~:S�W_ 2 6 _ 2 8 "   r a n g e C r e a t o r = " "   o t h e r s A c c e s s P e r m i s s i o n = " e d i t " / > < a r r U s e r I d   t i t l e = " f�~:S�W_ 2 6 _ 1 _ 1 _ 2 7 "   r a n g e C r e a t o r = " "   o t h e r s A c c e s s P e r m i s s i o n = " e d i t " / > < / r a n g e L i s t > < r a n g e L i s t   s h e e t S t i d = " 5 "   m a s t e r = " " / > < r a n g e L i s t   s h e e t S t i d = " 6 "   m a s t e r = " " > < a r r U s e r I d   t i t l e = " f�~:S�W_ 2 6 _ 1 _ 4 "   r a n g e C r e a t o r = " "   o t h e r s A c c e s s P e r m i s s i o n = " e d i t " / > < a r r U s e r I d   t i t l e = " f�~:S�W_ 2 6 _ 1 _ 1 _ 3 "   r a n g e C r e a t o r = " "   o t h e r s A c c e s s P e r m i s s i o n = " e d i t " / > < a r r U s e r I d   t i t l e = " f�~:S�W_ 2 6 _ 5 5 "   r a n g e C r e a t o r = " "   o t h e r s A c c e s s P e r m i s s i o n = " e d i t " / > < a r r U s e r I d   t i t l e = " f�~:S�W_ 2 6 _ 1 _ 4 _ 1 "   r a n g e C r e a t o r = " "   o t h e r s A c c e s s P e r m i s s i o n = " e d i t " / > < a r r U s e r I d   t i t l e = " f�~:S�W_ 2 6 _ 4 "   r a n g e C r e a t o r = " "   o t h e r s A c c e s s P e r m i s s i o n = " e d i t " / > < a r r U s e r I d   t i t l e = " f�~:S�W_ 2 6 _ 1 _ 1 _ 3 _ 1 "   r a n g e C r e a t o r = " "   o t h e r s A c c e s s P e r m i s s i o n = " e d i t " / > < a r r U s e r I d   t i t l e = " f�~:S�W_ 2 6 _ 1 _ 5 "   r a n g e C r e a t o r = " "   o t h e r s A c c e s s P e r m i s s i o n = " e d i t " / > < a r r U s e r I d   t i t l e = " f�~:S�W_ 2 6 _ 4 _ 1 "   r a n g e C r e a t o r = " "   o t h e r s A c c e s s P e r m i s s i o n = " e d i t " / > < a r r U s e r I d   t i t l e = " f�~:S�W_ 2 6 _ 1 _ 1 _ 4 "   r a n g e C r e a t o r = " "   o t h e r s A c c e s s P e r m i s s i o n = " e d i t " / > < a r r U s e r I d   t i t l e = " f�~:S�W_ 2 6 _ 5 "   r a n g e C r e a t o r = " "   o t h e r s A c c e s s P e r m i s s i o n = " e d i t " / > < a r r U s e r I d   t i t l e = " f�~:S�W_ 2 6 _ 1 _ 6 _ 1 _ 1 "   r a n g e C r e a t o r = " "   o t h e r s A c c e s s P e r m i s s i o n = " e d i t " / > < a r r U s e r I d   t i t l e = " f�~:S�W_ 2 6 _ 5 _ 1 _ 1 "   r a n g e C r e a t o r = " "   o t h e r s A c c e s s P e r m i s s i o n = " e d i t " / > < a r r U s e r I d   t i t l e = " f�~:S�W_ 2 6 _ 1 _ 1 _ 5 _ 1 _ 1 "   r a n g e C r e a t o r = " "   o t h e r s A c c e s s P e r m i s s i o n = " e d i t " / > < a r r U s e r I d   t i t l e = " f�~:S�W_ 2 6 _ 1 _ 7 "   r a n g e C r e a t o r = " "   o t h e r s A c c e s s P e r m i s s i o n = " e d i t " / > < a r r U s e r I d   t i t l e = " f�~:S�W_ 2 6 _ 7 "   r a n g e C r e a t o r = " "   o t h e r s A c c e s s P e r m i s s i o n = " e d i t " / > < a r r U s e r I d   t i t l e = " f�~:S�W_ 2 6 _ 1 _ 1 _ 6 "   r a n g e C r e a t o r = " "   o t h e r s A c c e s s P e r m i s s i o n = " e d i t " / > < a r r U s e r I d   t i t l e = " f�~:S�W_ 2 6 _ 1 _ 9 "   r a n g e C r e a t o r = " "   o t h e r s A c c e s s P e r m i s s i o n = " e d i t " / > < a r r U s e r I d   t i t l e = " f�~:S�W_ 2 6 _ 1 _ 1 _ 8 "   r a n g e C r e a t o r = " "   o t h e r s A c c e s s P e r m i s s i o n = " e d i t " / > < a r r U s e r I d   t i t l e = " f�~:S�W_ 2 6 _ 6 0 "   r a n g e C r e a t o r = " "   o t h e r s A c c e s s P e r m i s s i o n = " e d i t " / > < a r r U s e r I d   t i t l e = " f�~:S�W_ 2 6 _ 1 _ 9 _ 1 "   r a n g e C r e a t o r = " "   o t h e r s A c c e s s P e r m i s s i o n = " e d i t " / > < a r r U s e r I d   t i t l e = " f�~:S�W_ 2 6 _ 9 "   r a n g e C r e a t o r = " "   o t h e r s A c c e s s P e r m i s s i o n = " e d i t " / > < a r r U s e r I d   t i t l e = " f�~:S�W_ 2 6 _ 1 _ 1 _ 8 _ 1 "   r a n g e C r e a t o r = " "   o t h e r s A c c e s s P e r m i s s i o n = " e d i t " / > < a r r U s e r I d   t i t l e = " f�~:S�W_ 2 6 _ 1 _ 1 5 "   r a n g e C r e a t o r = " "   o t h e r s A c c e s s P e r m i s s i o n = " e d i t " / > < a r r U s e r I d   t i t l e = " f�~:S�W_ 2 6 _ 1 5 "   r a n g e C r e a t o r = " "   o t h e r s A c c e s s P e r m i s s i o n = " e d i t " / > < a r r U s e r I d   t i t l e = " f�~:S�W_ 2 6 _ 1 _ 1 _ 1 4 "   r a n g e C r e a t o r = " "   o t h e r s A c c e s s P e r m i s s i o n = " e d i t " / > < a r r U s e r I d   t i t l e = " f�~:S�W_ 2 6 _ 1 _ 1 0 "   r a n g e C r e a t o r = " "   o t h e r s A c c e s s P e r m i s s i o n = " e d i t " / > < a r r U s e r I d   t i t l e = " f�~:S�W_ 2 6 _ 1 0 "   r a n g e C r e a t o r = " "   o t h e r s A c c e s s P e r m i s s i o n = " e d i t " / > < a r r U s e r I d   t i t l e = " f�~:S�W_ 2 6 _ 1 _ 1 _ 9 "   r a n g e C r e a t o r = " "   o t h e r s A c c e s s P e r m i s s i o n = " e d i t " / > < a r r U s e r I d   t i t l e = " f�~:S�W_ 2 6 _ 1 _ 1 4 "   r a n g e C r e a t o r = " "   o t h e r s A c c e s s P e r m i s s i o n = " e d i t " / > < a r r U s e r I d   t i t l e = " f�~:S�W_ 2 6 _ 1 4 "   r a n g e C r e a t o r = " "   o t h e r s A c c e s s P e r m i s s i o n = " e d i t " / > < a r r U s e r I d   t i t l e = " f�~:S�W_ 2 6 _ 1 _ 1 _ 1 3 "   r a n g e C r e a t o r = " "   o t h e r s A c c e s s P e r m i s s i o n = " e d i t " / > < a r r U s e r I d   t i t l e = " f�~:S�W_ 2 6 _ 1 _ 8 _ 1 "   r a n g e C r e a t o r = " "   o t h e r s A c c e s s P e r m i s s i o n = " e d i t " / > < a r r U s e r I d   t i t l e = " f�~:S�W_ 2 6 _ 1 _ 1 _ 7 _ 1 "   r a n g e C r e a t o r = " "   o t h e r s A c c e s s P e r m i s s i o n = " e d i t " / > < a r r U s e r I d   t i t l e = " f�~:S�W_ 2 6 _ 5 _ 1 "   r a n g e C r e a t o r = " "   o t h e r s A c c e s s P e r m i s s i o n = " e d i t " / > < a r r U s e r I d   t i t l e = " f�~:S�W_ 2 6 _ 8 _ 1 "   r a n g e C r e a t o r = " "   o t h e r s A c c e s s P e r m i s s i o n = " e d i t " / > < a r r U s e r I d   t i t l e = " f�~:S�W_ 2 6 _ 1 _ 8 _ 2 "   r a n g e C r e a t o r = " "   o t h e r s A c c e s s P e r m i s s i o n = " e d i t " / > < a r r U s e r I d   t i t l e = " f�~:S�W_ 2 6 _ 1 0 _ 1 "   r a n g e C r e a t o r = " "   o t h e r s A c c e s s P e r m i s s i o n = " e d i t " / > < a r r U s e r I d   t i t l e = " f�~:S�W_ 2 6 _ 1 _ 1 _ 7 _ 2 "   r a n g e C r e a t o r = " "   o t h e r s A c c e s s P e r m i s s i o n = " e d i t " / > < a r r U s e r I d   t i t l e = " f�~:S�W_ 2 6 _ 3 7 "   r a n g e C r e a t o r = " "   o t h e r s A c c e s s P e r m i s s i o n = " e d i t " / > < a r r U s e r I d   t i t l e = " f�~:S�W_ 2 6 _ 1 _ 3 7 "   r a n g e C r e a t o r = " "   o t h e r s A c c e s s P e r m i s s i o n = " e d i t " / > < a r r U s e r I d   t i t l e = " f�~:S�W_ 2 6 _ 5 9 "   r a n g e C r e a t o r = " "   o t h e r s A c c e s s P e r m i s s i o n = " e d i t " / > < a r r U s e r I d   t i t l e = " f�~:S�W_ 2 6 _ 1 _ 1 _ 3 6 "   r a n g e C r e a t o r = " "   o t h e r s A c c e s s P e r m i s s i o n = " e d i t " / > < a r r U s e r I d   t i t l e = " f�~:S�W_ 2 6 _ 3 3 "   r a n g e C r e a t o r = " "   o t h e r s A c c e s s P e r m i s s i o n = " e d i t " / > < a r r U s e r I d   t i t l e = " f�~:S�W_ 2 6 _ 1 _ 3 3 "   r a n g e C r e a t o r = " "   o t h e r s A c c e s s P e r m i s s i o n = " e d i t " / > < a r r U s e r I d   t i t l e = " f�~:S�W_ 2 6 _ 6 3 "   r a n g e C r e a t o r = " "   o t h e r s A c c e s s P e r m i s s i o n = " e d i t " / > < a r r U s e r I d   t i t l e = " f�~:S�W_ 2 6 _ 1 _ 1 _ 3 2 "   r a n g e C r e a t o r = " "   o t h e r s A c c e s s P e r m i s s i o n = " e d i t " / > < a r r U s e r I d   t i t l e = " f�~:S�W_ 2 6 _ 1 _ 2 _ 1 "   r a n g e C r e a t o r = " "   o t h e r s A c c e s s P e r m i s s i o n = " e d i t " / > < a r r U s e r I d   t i t l e = " f�~:S�W_ 2 6 _ 2 _ 1 "   r a n g e C r e a t o r = " "   o t h e r s A c c e s s P e r m i s s i o n = " e d i t " / > < a r r U s e r I d   t i t l e = " f�~:S�W_ 2 6 _ 1 _ 1 _ 1 _ 1 "   r a n g e C r e a t o r = " "   o t h e r s A c c e s s P e r m i s s i o n = " e d i t " / > < a r r U s e r I d   t i t l e = " f�~:S�W_ 2 6 _ 1 "   r a n g e C r e a t o r = " "   o t h e r s A c c e s s P e r m i s s i o n = " e d i t " / > < a r r U s e r I d   t i t l e = " f�~:S�W_ 2 6 "   r a n g e C r e a t o r = " "   o t h e r s A c c e s s P e r m i s s i o n = " e d i t " / > < a r r U s e r I d   t i t l e = " f�~:S�W_ 2 6 _ 1 _ 1 "   r a n g e C r e a t o r = " "   o t h e r s A c c e s s P e r m i s s i o n = " e d i t " / > < a r r U s e r I d   t i t l e = " f�~:S�W_ 2 6 _ 1 _ 2 "   r a n g e C r e a t o r = " "   o t h e r s A c c e s s P e r m i s s i o n = " e d i t " / > < a r r U s e r I d   t i t l e = " f�~:S�W_ 2 6 _ 2 "   r a n g e C r e a t o r = " "   o t h e r s A c c e s s P e r m i s s i o n = " e d i t " / > < a r r U s e r I d   t i t l e = " f�~:S�W_ 2 6 _ 1 _ 1 _ 1 "   r a n g e C r e a t o r = " "   o t h e r s A c c e s s P e r m i s s i o n = " e d i t " / > < a r r U s e r I d   t i t l e = " f�~:S�W_ 2 6 _ 1 _ 3 5 "   r a n g e C r e a t o r = " "   o t h e r s A c c e s s P e r m i s s i o n = " e d i t " / > < a r r U s e r I d   t i t l e = " f�~:S�W_ 2 6 _ 3 5 "   r a n g e C r e a t o r = " "   o t h e r s A c c e s s P e r m i s s i o n = " e d i t " / > < a r r U s e r I d   t i t l e = " f�~:S�W_ 2 6 _ 1 _ 1 _ 3 4 "   r a n g e C r e a t o r = " "   o t h e r s A c c e s s P e r m i s s i o n = " e d i t " / > < a r r U s e r I d   t i t l e = " f�~:S�W_ 2 6 _ 1 _ 3 6 "   r a n g e C r e a t o r = " "   o t h e r s A c c e s s P e r m i s s i o n = " e d i t " / > < a r r U s e r I d   t i t l e = " f�~:S�W_ 2 6 _ 3 6 "   r a n g e C r e a t o r = " "   o t h e r s A c c e s s P e r m i s s i o n = " e d i t " / > < a r r U s e r I d   t i t l e = " f�~:S�W_ 2 6 _ 1 _ 1 _ 3 5 "   r a n g e C r e a t o r = " "   o t h e r s A c c e s s P e r m i s s i o n = " e d i t " / > < a r r U s e r I d   t i t l e = " f�~:S�W_ 2 6 _ 1 _ 3 "   r a n g e C r e a t o r = " "   o t h e r s A c c e s s P e r m i s s i o n = " e d i t " / > < a r r U s e r I d   t i t l e = " f�~:S�W_ 2 6 _ 1 _ 1 _ 2 "   r a n g e C r e a t o r = " "   o t h e r s A c c e s s P e r m i s s i o n = " e d i t " / > < a r r U s e r I d   t i t l e = " f�~:S�W_ 2 6 _ 3 "   r a n g e C r e a t o r = " "   o t h e r s A c c e s s P e r m i s s i o n = " e d i t " / > < a r r U s e r I d   t i t l e = " f�~:S�W_ 2 6 _ 1 _ 4 _ 2 "   r a n g e C r e a t o r = " "   o t h e r s A c c e s s P e r m i s s i o n = " e d i t " / > < a r r U s e r I d   t i t l e = " f�~:S�W_ 2 6 _ 4 8 "   r a n g e C r e a t o r = " "   o t h e r s A c c e s s P e r m i s s i o n = " e d i t " / > < a r r U s e r I d   t i t l e = " f�~:S�W_ 2 6 _ 1 _ 1 _ 3 _ 2 "   r a n g e C r e a t o r = " "   o t h e r s A c c e s s P e r m i s s i o n = " e d i t " / > < a r r U s e r I d   t i t l e = " f�~:S�W_ 2 6 _ 1 _ 4 5 "   r a n g e C r e a t o r = " "   o t h e r s A c c e s s P e r m i s s i o n = " e d i t " / > < a r r U s e r I d   t i t l e = " f�~:S�W_ 2 6 _ 4 5 "   r a n g e C r e a t o r = " "   o t h e r s A c c e s s P e r m i s s i o n = " e d i t " / > < a r r U s e r I d   t i t l e = " f�~:S�W_ 2 6 _ 1 _ 1 _ 4 4 "   r a n g e C r e a t o r = " "   o t h e r s A c c e s s P e r m i s s i o n = " e d i t " / > < a r r U s e r I d   t i t l e = " f�~:S�W_ 2 6 _ 1 _ 4 2 "   r a n g e C r e a t o r = " "   o t h e r s A c c e s s P e r m i s s i o n = " e d i t " / > < a r r U s e r I d   t i t l e = " f�~:S�W_ 2 6 _ 4 2 "   r a n g e C r e a t o r = " "   o t h e r s A c c e s s P e r m i s s i o n = " e d i t " / > < a r r U s e r I d   t i t l e = " f�~:S�W_ 2 6 _ 1 _ 1 _ 4 1 "   r a n g e C r e a t o r = " "   o t h e r s A c c e s s P e r m i s s i o n = " e d i t " / > < a r r U s e r I d   t i t l e = " f�~:S�W_ 2 6 _ 4 9 "   r a n g e C r e a t o r = " "   o t h e r s A c c e s s P e r m i s s i o n = " e d i t " / > < a r r U s e r I d   t i t l e = " f�~:S�W_ 2 6 _ 1 _ 2 0 "   r a n g e C r e a t o r = " "   o t h e r s A c c e s s P e r m i s s i o n = " e d i t " / > < a r r U s e r I d   t i t l e = " f�~:S�W_ 2 6 _ 2 0 "   r a n g e C r e a t o r = " "   o t h e r s A c c e s s P e r m i s s i o n = " e d i t " / > < a r r U s e r I d   t i t l e = " f�~:S�W_ 2 6 _ 1 _ 1 _ 1 9 "   r a n g e C r e a t o r = " "   o t h e r s A c c e s s P e r m i s s i o n = " e d i t " / > < a r r U s e r I d   t i t l e = " f�~:S�W_ 2 6 _ 1 7 _ 1 "   r a n g e C r e a t o r = " "   o t h e r s A c c e s s P e r m i s s i o n = " e d i t " / > < a r r U s e r I d   t i t l e = " f�~:S�W_ 2 6 _ 6 5 "   r a n g e C r e a t o r = " "   o t h e r s A c c e s s P e r m i s s i o n = " e d i t " / > < a r r U s e r I d   t i t l e = " f�~:S�W_ 2 6 _ 6 8 "   r a n g e C r e a t o r = " "   o t h e r s A c c e s s P e r m i s s i o n = " e d i t " / > < a r r U s e r I d   t i t l e = " f�~:S�W_ 2 6 _ 1 _ 3 6 _ 1 "   r a n g e C r e a t o r = " "   o t h e r s A c c e s s P e r m i s s i o n = " e d i t " / > < a r r U s e r I d   t i t l e = " f�~:S�W_ 2 6 _ 3 6 _ 1 "   r a n g e C r e a t o r = " "   o t h e r s A c c e s s P e r m i s s i o n = " e d i t " / > < a r r U s e r I d   t i t l e = " f�~:S�W_ 2 6 _ 1 _ 1 _ 3 5 _ 1 "   r a n g e C r e a t o r = " "   o t h e r s A c c e s s P e r m i s s i o n = " e d i t " / > < a r r U s e r I d   t i t l e = " f�~:S�W_ 2 6 _ 1 _ 5 1 "   r a n g e C r e a t o r = " "   o t h e r s A c c e s s P e r m i s s i o n = " e d i t " / > < a r r U s e r I d   t i t l e = " f�~:S�W_ 2 6 _ 5 1 "   r a n g e C r e a t o r = " "   o t h e r s A c c e s s P e r m i s s i o n = " e d i t " / > < a r r U s e r I d   t i t l e = " f�~:S�W_ 2 6 _ 1 _ 1 _ 5 0 "   r a n g e C r e a t o r = " "   o t h e r s A c c e s s P e r m i s s i o n = " e d i t " / > < a r r U s e r I d   t i t l e = " f�~:S�W_ 2 6 _ 1 _ 5 3 "   r a n g e C r e a t o r = " "   o t h e r s A c c e s s P e r m i s s i o n = " e d i t " / > < a r r U s e r I d   t i t l e = " f�~:S�W_ 2 6 _ 5 3 _ 1 "   r a n g e C r e a t o r = " "   o t h e r s A c c e s s P e r m i s s i o n = " e d i t " / > < a r r U s e r I d   t i t l e = " f�~:S�W_ 2 6 _ 1 _ 1 _ 5 2 "   r a n g e C r e a t o r = " "   o t h e r s A c c e s s P e r m i s s i o n = " e d i t " / > < a r r U s e r I d   t i t l e = " f�~:S�W_ 2 6 _ 4 9 _ 1 "   r a n g e C r e a t o r = " "   o t h e r s A c c e s s P e r m i s s i o n = " e d i t " / > < a r r U s e r I d   t i t l e = " f�~:S�W_ 2 6 _ 1 _ 2 4 _ 1 "   r a n g e C r e a t o r = " "   o t h e r s A c c e s s P e r m i s s i o n = " e d i t " / > < a r r U s e r I d   t i t l e = " f�~:S�W_ 2 6 _ 2 4 _ 1 "   r a n g e C r e a t o r = " "   o t h e r s A c c e s s P e r m i s s i o n = " e d i t " / > < a r r U s e r I d   t i t l e = " f�~:S�W_ 2 6 _ 1 _ 1 _ 2 3 _ 1 "   r a n g e C r e a t o r = " "   o t h e r s A c c e s s P e r m i s s i o n = " e d i t " / > < a r r U s e r I d   t i t l e = " f�~:S�W_ 2 6 _ 1 _ 3 5 _ 1 "   r a n g e C r e a t o r = " "   o t h e r s A c c e s s P e r m i s s i o n = " e d i t " / > < a r r U s e r I d   t i t l e = " f�~:S�W_ 2 6 _ 3 5 _ 1 "   r a n g e C r e a t o r = " "   o t h e r s A c c e s s P e r m i s s i o n = " e d i t " / > < a r r U s e r I d   t i t l e = " f�~:S�W_ 2 6 _ 1 _ 1 _ 3 4 _ 1 "   r a n g e C r e a t o r = " "   o t h e r s A c c e s s P e r m i s s i o n = " e d i t " / > < a r r U s e r I d   t i t l e = " f�~:S�W_ 2 6 _ 1 _ 3 1 "   r a n g e C r e a t o r = " "   o t h e r s A c c e s s P e r m i s s i o n = " e d i t " / > < a r r U s e r I d   t i t l e = " f�~:S�W_ 2 6 _ 3 1 "   r a n g e C r e a t o r = " "   o t h e r s A c c e s s P e r m i s s i o n = " e d i t " / > < a r r U s e r I d   t i t l e = " f�~:S�W_ 2 6 _ 1 _ 1 _ 3 0 "   r a n g e C r e a t o r = " "   o t h e r s A c c e s s P e r m i s s i o n = " e d i t " / > < a r r U s e r I d   t i t l e = " f�~:S�W_ 2 6 _ 1 _ 4 8 "   r a n g e C r e a t o r = " "   o t h e r s A c c e s s P e r m i s s i o n = " e d i t " / > < a r r U s e r I d   t i t l e = " f�~:S�W_ 2 6 _ 4 8 _ 1 "   r a n g e C r e a t o r = " "   o t h e r s A c c e s s P e r m i s s i o n = " e d i t " / > < a r r U s e r I d   t i t l e = " f�~:S�W_ 2 6 _ 1 _ 1 _ 4 7 "   r a n g e C r e a t o r = " "   o t h e r s A c c e s s P e r m i s s i o n = " e d i t " / > < a r r U s e r I d   t i t l e = " f�~:S�W_ 2 6 _ 5 6 "   r a n g e C r e a t o r = " "   o t h e r s A c c e s s P e r m i s s i o n = " e d i t " / > < a r r U s e r I d   t i t l e = " f�~:S�W_ 2 6 _ 1 _ 3 3 _ 1 "   r a n g e C r e a t o r = " "   o t h e r s A c c e s s P e r m i s s i o n = " e d i t " / > < a r r U s e r I d   t i t l e = " f�~:S�W_ 2 6 _ 3 3 _ 1 "   r a n g e C r e a t o r = " "   o t h e r s A c c e s s P e r m i s s i o n = " e d i t " / > < a r r U s e r I d   t i t l e = " f�~:S�W_ 2 6 _ 1 _ 1 _ 3 2 _ 1 "   r a n g e C r e a t o r = " "   o t h e r s A c c e s s P e r m i s s i o n = " e d i t " / > < a r r U s e r I d   t i t l e = " f�~:S�W_ 2 6 _ 5 8 "   r a n g e C r e a t o r = " "   o t h e r s A c c e s s P e r m i s s i o n = " e d i t " / > < a r r U s e r I d   t i t l e = " f�~:S�W_ 2 6 _ 1 _ 3 4 _ 1 "   r a n g e C r e a t o r = " "   o t h e r s A c c e s s P e r m i s s i o n = " e d i t " / > < a r r U s e r I d   t i t l e = " f�~:S�W_ 2 6 _ 3 4 _ 1 "   r a n g e C r e a t o r = " "   o t h e r s A c c e s s P e r m i s s i o n = " e d i t " / > < a r r U s e r I d   t i t l e = " f�~:S�W_ 2 6 _ 1 _ 1 _ 3 3 _ 1 "   r a n g e C r e a t o r = " "   o t h e r s A c c e s s P e r m i s s i o n = " e d i t " / > < a r r U s e r I d   t i t l e = " f�~:S�W_ 2 6 _ 1 _ 6 "   r a n g e C r e a t o r = " "   o t h e r s A c c e s s P e r m i s s i o n = " e d i t " / > < a r r U s e r I d   t i t l e = " f�~:S�W_ 2 6 _ 6 "   r a n g e C r e a t o r = " "   o t h e r s A c c e s s P e r m i s s i o n = " e d i t " / > < a r r U s e r I d   t i t l e = " f�~:S�W_ 2 6 _ 1 _ 1 _ 5 "   r a n g e C r e a t o r = " "   o t h e r s A c c e s s P e r m i s s i o n = " e d i t " / > < a r r U s e r I d   t i t l e = " f�~:S�W_ 2 6 _ 1 _ 2 3 "   r a n g e C r e a t o r = " "   o t h e r s A c c e s s P e r m i s s i o n = " e d i t " / > < a r r U s e r I d   t i t l e = " f�~:S�W_ 2 6 _ 2 3 "   r a n g e C r e a t o r = " "   o t h e r s A c c e s s P e r m i s s i o n = " e d i t " / > < a r r U s e r I d   t i t l e = " f�~:S�W_ 2 6 _ 1 _ 1 _ 2 2 "   r a n g e C r e a t o r = " "   o t h e r s A c c e s s P e r m i s s i o n = " e d i t " / > < a r r U s e r I d   t i t l e = " f�~:S�W_ 2 6 _ 1 _ 5 0 "   r a n g e C r e a t o r = " "   o t h e r s A c c e s s P e r m i s s i o n = " e d i t " / > < a r r U s e r I d   t i t l e = " f�~:S�W_ 2 6 _ 1 _ 1 _ 4 9 "   r a n g e C r e a t o r = " "   o t h e r s A c c e s s P e r m i s s i o n = " e d i t " / > < a r r U s e r I d   t i t l e = " f�~:S�W_ 2 6 _ 1 _ 2 5 _ 1 "   r a n g e C r e a t o r = " "   o t h e r s A c c e s s P e r m i s s i o n = " e d i t " / > < a r r U s e r I d   t i t l e = " f�~:S�W_ 2 6 _ 2 5 _ 1 "   r a n g e C r e a t o r = " "   o t h e r s A c c e s s P e r m i s s i o n = " e d i t " / > < a r r U s e r I d   t i t l e = " f�~:S�W_ 2 6 _ 1 _ 1 _ 2 4 _ 1 "   r a n g e C r e a t o r = " "   o t h e r s A c c e s s P e r m i s s i o n = " e d i t " / > < a r r U s e r I d   t i t l e = " f�~:S�W_ 2 6 _ 1 _ 2 8 "   r a n g e C r e a t o r = " "   o t h e r s A c c e s s P e r m i s s i o n = " e d i t " / > < a r r U s e r I d   t i t l e = " f�~:S�W_ 2 6 _ 2 8 "   r a n g e C r e a t o r = " "   o t h e r s A c c e s s P e r m i s s i o n = " e d i t " / > < a r r U s e r I d   t i t l e = " f�~:S�W_ 2 6 _ 1 _ 1 _ 2 7 "   r a n g e C r e a t o r = " "   o t h e r s A c c e s s P e r m i s s i o n = " e d i t " / > < a r r U s e r I d   t i t l e = " f�~:S�W_ 2 6 _ 1 _ 2 6 "   r a n g e C r e a t o r = " "   o t h e r s A c c e s s P e r m i s s i o n = " e d i t " / > < a r r U s e r I d   t i t l e = " f�~:S�W_ 2 6 _ 2 6 "   r a n g e C r e a t o r = " "   o t h e r s A c c e s s P e r m i s s i o n = " e d i t " / > < a r r U s e r I d   t i t l e = " f�~:S�W_ 2 6 _ 1 _ 1 _ 2 5 "   r a n g e C r e a t o r = " "   o t h e r s A c c e s s P e r m i s s i o n = " e d i t " / > < a r r U s e r I d   t i t l e = " f�~:S�W_ 2 6 _ 8 "   r a n g e C r e a t o r = " "   o t h e r s A c c e s s P e r m i s s i o n = " e d i t " / > < a r r U s e r I d   t i t l e = " f�~:S�W_ 2 6 _ 1 _ 1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玉米</vt:lpstr>
      <vt:lpstr>马铃薯</vt:lpstr>
      <vt:lpstr>油料</vt:lpstr>
      <vt:lpstr>牧草</vt:lpstr>
      <vt:lpstr>红葱</vt:lpstr>
      <vt:lpstr>牛</vt:lpstr>
      <vt:lpstr>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</cp:lastModifiedBy>
  <dcterms:created xsi:type="dcterms:W3CDTF">2022-05-19T09:57:00Z</dcterms:created>
  <dcterms:modified xsi:type="dcterms:W3CDTF">2022-06-07T08:43:34Z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8C177950B0FF4328ACE409EF502AC427</vt:lpwstr>
  </property>
  <property fmtid="{D5CDD505-2E9C-101B-9397-08002B2CF9AE}" pid="3" name="KSOProductBuildVer">
    <vt:lpwstr>2052-10.8.0.6501</vt:lpwstr>
  </property>
</Properties>
</file>