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普通牛兑付表" sheetId="1" r:id="rId1"/>
    <sheet name="蜜蜂 兑付)" sheetId="2" r:id="rId2"/>
    <sheet name="羊只养殖兑付表补" sheetId="3" r:id="rId3"/>
    <sheet name="猪仔养殖兑付表" sheetId="6" r:id="rId4"/>
    <sheet name="油料植兑付表" sheetId="4" r:id="rId5"/>
    <sheet name="经果林植兑付表 (2)" sheetId="5" r:id="rId6"/>
    <sheet name="玉米种植兑付表 (2)" sheetId="7" r:id="rId7"/>
    <sheet name="棚圈补贴" sheetId="9" r:id="rId8"/>
    <sheet name="小茴香种植兑付表" sheetId="8" r:id="rId9"/>
  </sheets>
  <externalReferences>
    <externalReference r:id="rId10"/>
  </externalReferences>
  <definedNames>
    <definedName name="_xlnm._FilterDatabase" localSheetId="8" hidden="1">小茴香种植兑付表!$A$2:$I$180</definedName>
    <definedName name="_xlnm.Print_Titles" localSheetId="8">小茴香种植兑付表!$1:$2</definedName>
    <definedName name="_xlnm._FilterDatabase" localSheetId="6" hidden="1">'玉米种植兑付表 (2)'!$A$2:$I$158</definedName>
    <definedName name="_xlnm.Print_Titles" localSheetId="6">'玉米种植兑付表 (2)'!$1:$2</definedName>
    <definedName name="_xlnm._FilterDatabase" localSheetId="3" hidden="1">猪仔养殖兑付表!$A$2:$I$111</definedName>
    <definedName name="_xlnm.Print_Titles" localSheetId="3">猪仔养殖兑付表!$1:$2</definedName>
    <definedName name="_xlnm._FilterDatabase" localSheetId="2" hidden="1">羊只养殖兑付表补!$A$2:$L$20</definedName>
    <definedName name="_xlnm.Print_Titles" localSheetId="2">羊只养殖兑付表补!$1:$2</definedName>
  </definedNames>
  <calcPr calcId="144525"/>
</workbook>
</file>

<file path=xl/sharedStrings.xml><?xml version="1.0" encoding="utf-8"?>
<sst xmlns="http://schemas.openxmlformats.org/spreadsheetml/2006/main" count="2031" uniqueCount="331">
  <si>
    <r>
      <rPr>
        <sz val="20"/>
        <color rgb="FF000000"/>
        <rFont val="方正小标宋简体"/>
        <charset val="134"/>
      </rPr>
      <t>西安镇</t>
    </r>
    <r>
      <rPr>
        <u/>
        <sz val="20"/>
        <color rgb="FF000000"/>
        <rFont val="方正小标宋简体"/>
        <charset val="134"/>
      </rPr>
      <t xml:space="preserve">    西安   </t>
    </r>
    <r>
      <rPr>
        <sz val="20"/>
        <color rgb="FF000000"/>
        <rFont val="方正小标宋简体"/>
        <charset val="134"/>
      </rPr>
      <t>行政村2020年</t>
    </r>
    <r>
      <rPr>
        <u/>
        <sz val="20"/>
        <color rgb="FF000000"/>
        <rFont val="方正小标宋简体"/>
        <charset val="134"/>
      </rPr>
      <t xml:space="preserve">  普通牛补栏  </t>
    </r>
    <r>
      <rPr>
        <sz val="20"/>
        <color rgb="FF000000"/>
        <rFont val="方正小标宋简体"/>
        <charset val="134"/>
      </rPr>
      <t>到户项目兑付花名册</t>
    </r>
  </si>
  <si>
    <t>序号</t>
  </si>
  <si>
    <t>村组</t>
  </si>
  <si>
    <t>姓  名</t>
  </si>
  <si>
    <t>身份证号</t>
  </si>
  <si>
    <t>一卡通号</t>
  </si>
  <si>
    <t>数量
（头）</t>
  </si>
  <si>
    <t>补贴标准
（元/头）</t>
  </si>
  <si>
    <t>补贴金额
（元）</t>
  </si>
  <si>
    <t>农户签字</t>
  </si>
  <si>
    <t>备注</t>
  </si>
  <si>
    <t>西门</t>
  </si>
  <si>
    <t>贾德龙</t>
  </si>
  <si>
    <t>642222********0819</t>
  </si>
  <si>
    <t>622947881001505****</t>
  </si>
  <si>
    <t>黄月惠</t>
  </si>
  <si>
    <t>642222********0823</t>
  </si>
  <si>
    <t>622947880021584****</t>
  </si>
  <si>
    <t>合计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</si>
  <si>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西安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蜜蜂    </t>
    </r>
    <r>
      <rPr>
        <sz val="20"/>
        <rFont val="方正小标宋简体"/>
        <charset val="134"/>
      </rPr>
      <t>项目养殖补贴花名册</t>
    </r>
  </si>
  <si>
    <t>姓名</t>
  </si>
  <si>
    <t>补贴数
（头、只、箱）</t>
  </si>
  <si>
    <t>补助金额（元）</t>
  </si>
  <si>
    <t>农户
签字</t>
  </si>
  <si>
    <t>东门</t>
  </si>
  <si>
    <t>王树民</t>
  </si>
  <si>
    <t>642222********0811</t>
  </si>
  <si>
    <t>622947880031595****</t>
  </si>
  <si>
    <t>老城</t>
  </si>
  <si>
    <t>张海军</t>
  </si>
  <si>
    <t>642222********0815</t>
  </si>
  <si>
    <t>622947880001553****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</si>
  <si>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西安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基础母羊  </t>
    </r>
    <r>
      <rPr>
        <sz val="20"/>
        <rFont val="方正小标宋简体"/>
        <charset val="134"/>
      </rPr>
      <t>项目养殖补贴花名册</t>
    </r>
  </si>
  <si>
    <t>2019年</t>
  </si>
  <si>
    <t>验收数
（头、只、箱）</t>
  </si>
  <si>
    <t>杨庄</t>
  </si>
  <si>
    <t>伏俊忠</t>
  </si>
  <si>
    <t>642222********0835</t>
  </si>
  <si>
    <t>622947880001554****</t>
  </si>
  <si>
    <t>苏晓春</t>
  </si>
  <si>
    <t>642222********0876</t>
  </si>
  <si>
    <t>622947880001555****</t>
  </si>
  <si>
    <t>赵志成</t>
  </si>
  <si>
    <t>642222********0812</t>
  </si>
  <si>
    <t>622947880021599****</t>
  </si>
  <si>
    <t>贾德文</t>
  </si>
  <si>
    <t>642222********081X</t>
  </si>
  <si>
    <t>622947880001557****</t>
  </si>
  <si>
    <t>张付红</t>
  </si>
  <si>
    <t>夏志剑</t>
  </si>
  <si>
    <t>夏志海</t>
  </si>
  <si>
    <t>642222********0818</t>
  </si>
  <si>
    <t>秦俊虎</t>
  </si>
  <si>
    <t>程涛</t>
  </si>
  <si>
    <t>622947880011568****</t>
  </si>
  <si>
    <t>张建宝</t>
  </si>
  <si>
    <t>642222********0839</t>
  </si>
  <si>
    <t>622947880011573****</t>
  </si>
  <si>
    <t>北坝</t>
  </si>
  <si>
    <t>李富有</t>
  </si>
  <si>
    <t>642222********0816</t>
  </si>
  <si>
    <t>622947880001556****</t>
  </si>
  <si>
    <t>王明福</t>
  </si>
  <si>
    <t>642222********0810</t>
  </si>
  <si>
    <t>柳映刚</t>
  </si>
  <si>
    <t>642222********0813</t>
  </si>
  <si>
    <t>1420979200069****</t>
  </si>
  <si>
    <t>谢平</t>
  </si>
  <si>
    <t>622947880001558****</t>
  </si>
  <si>
    <t>张朝福</t>
  </si>
  <si>
    <t>马克礼</t>
  </si>
  <si>
    <t>张朝金</t>
  </si>
  <si>
    <t>622947880001559****</t>
  </si>
  <si>
    <t>吴爱江</t>
  </si>
  <si>
    <t>622947880001500****</t>
  </si>
  <si>
    <t>程海军</t>
  </si>
  <si>
    <t>622947881130194****</t>
  </si>
  <si>
    <t>夏志殿</t>
  </si>
  <si>
    <t>622947880011571****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</si>
  <si>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西安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    猪仔     </t>
    </r>
    <r>
      <rPr>
        <sz val="20"/>
        <rFont val="方正小标宋简体"/>
        <charset val="134"/>
      </rPr>
      <t>项目养殖补贴花名册</t>
    </r>
  </si>
  <si>
    <t>胡正军</t>
  </si>
  <si>
    <t>642222********0850</t>
  </si>
  <si>
    <t>陈志平</t>
  </si>
  <si>
    <t>642222********0829</t>
  </si>
  <si>
    <t>622947880011566****</t>
  </si>
  <si>
    <t>张连顺</t>
  </si>
  <si>
    <t>622848120826107****</t>
  </si>
  <si>
    <t>夏生文</t>
  </si>
  <si>
    <t>李展宏</t>
  </si>
  <si>
    <t>贾德虎</t>
  </si>
  <si>
    <t>王正军</t>
  </si>
  <si>
    <t>642222********0836</t>
  </si>
  <si>
    <t>赵永林</t>
  </si>
  <si>
    <t>642222********0817</t>
  </si>
  <si>
    <t>张小军</t>
  </si>
  <si>
    <t>张治瑜</t>
  </si>
  <si>
    <t>夏生礼</t>
  </si>
  <si>
    <t>622947880031583****</t>
  </si>
  <si>
    <t>薛宏武</t>
  </si>
  <si>
    <t>贾凯</t>
  </si>
  <si>
    <t>642222********0872</t>
  </si>
  <si>
    <t>程克林</t>
  </si>
  <si>
    <t>丁宏兰</t>
  </si>
  <si>
    <t>642222********0841</t>
  </si>
  <si>
    <t>张宏殿</t>
  </si>
  <si>
    <t>夏志栋</t>
  </si>
  <si>
    <t>屈正义</t>
  </si>
  <si>
    <t>姚育全</t>
  </si>
  <si>
    <t>何文喜</t>
  </si>
  <si>
    <t>642222********061X</t>
  </si>
  <si>
    <t>622947880011569****</t>
  </si>
  <si>
    <t>李龙</t>
  </si>
  <si>
    <t>王炳荣</t>
  </si>
  <si>
    <t>622947881001526****</t>
  </si>
  <si>
    <t>王军耀</t>
  </si>
  <si>
    <t>卢建秀</t>
  </si>
  <si>
    <t>642222********0821</t>
  </si>
  <si>
    <t>马天</t>
  </si>
  <si>
    <t>王生宏</t>
  </si>
  <si>
    <t>张树雄</t>
  </si>
  <si>
    <t>622947880021569****</t>
  </si>
  <si>
    <t>马强</t>
  </si>
  <si>
    <t>622947880021570****</t>
  </si>
  <si>
    <t>展治江</t>
  </si>
  <si>
    <t>王维帮</t>
  </si>
  <si>
    <t>642222********0834</t>
  </si>
  <si>
    <t>622947881070126****</t>
  </si>
  <si>
    <t>屈正和</t>
  </si>
  <si>
    <t>640522********081X</t>
  </si>
  <si>
    <t>622947880031559****</t>
  </si>
  <si>
    <t>菜秀梅</t>
  </si>
  <si>
    <t>642222********0828</t>
  </si>
  <si>
    <t>张建强</t>
  </si>
  <si>
    <t>柳军峰</t>
  </si>
  <si>
    <t>张建明</t>
  </si>
  <si>
    <t>赵国荣</t>
  </si>
  <si>
    <t>642222********0814</t>
  </si>
  <si>
    <t>范文峰</t>
  </si>
  <si>
    <t>张建文</t>
  </si>
  <si>
    <t>622947880011567****</t>
  </si>
  <si>
    <t>宋志武</t>
  </si>
  <si>
    <t>杨继书</t>
  </si>
  <si>
    <t>642222********0837</t>
  </si>
  <si>
    <t>安强</t>
  </si>
  <si>
    <t>白彦茹</t>
  </si>
  <si>
    <t>宋志宝</t>
  </si>
  <si>
    <t>曾付文</t>
  </si>
  <si>
    <t>柳映光</t>
  </si>
  <si>
    <t>柳映学</t>
  </si>
  <si>
    <t>宋志来</t>
  </si>
  <si>
    <t>642222********1218</t>
  </si>
  <si>
    <t>杜秉有</t>
  </si>
  <si>
    <t>曾福海</t>
  </si>
  <si>
    <t>张建平</t>
  </si>
  <si>
    <t>柳映新</t>
  </si>
  <si>
    <t>宋建廷</t>
  </si>
  <si>
    <t>安义</t>
  </si>
  <si>
    <t>安仁</t>
  </si>
  <si>
    <t>宋建兵</t>
  </si>
  <si>
    <t>宋建桃</t>
  </si>
  <si>
    <t>642222********0825</t>
  </si>
  <si>
    <t>杨占锐</t>
  </si>
  <si>
    <t>杨继福</t>
  </si>
  <si>
    <t>刘志忠</t>
  </si>
  <si>
    <t>王永禄</t>
  </si>
  <si>
    <t>马树兴</t>
  </si>
  <si>
    <t>马树彪</t>
  </si>
  <si>
    <t>宋建唐</t>
  </si>
  <si>
    <t>张彦虎</t>
  </si>
  <si>
    <t>王进武</t>
  </si>
  <si>
    <t>吴宏江</t>
  </si>
  <si>
    <t>张海武</t>
  </si>
  <si>
    <t>吴效成</t>
  </si>
  <si>
    <t>张春勤</t>
  </si>
  <si>
    <t>魏克军</t>
  </si>
  <si>
    <t>张海奎</t>
  </si>
  <si>
    <t>何玉</t>
  </si>
  <si>
    <t>张海全</t>
  </si>
  <si>
    <t>魏克珍</t>
  </si>
  <si>
    <t>张海琪</t>
  </si>
  <si>
    <t>张军林</t>
  </si>
  <si>
    <t>吴效军</t>
  </si>
  <si>
    <t>魏万珍</t>
  </si>
  <si>
    <t>642222********0820</t>
  </si>
  <si>
    <t>宋占珠</t>
  </si>
  <si>
    <t>李海燕</t>
  </si>
  <si>
    <t>642222********0848</t>
  </si>
  <si>
    <t>622947881100166****</t>
  </si>
  <si>
    <t>霍宝兵</t>
  </si>
  <si>
    <t>孙付宏</t>
  </si>
  <si>
    <t>640522********0851</t>
  </si>
  <si>
    <t>1567693600022****</t>
  </si>
  <si>
    <t>吴效云</t>
  </si>
  <si>
    <t>霍宝福</t>
  </si>
  <si>
    <t>蒙建虎</t>
  </si>
  <si>
    <t>陈少宏</t>
  </si>
  <si>
    <t>张宏刚</t>
  </si>
  <si>
    <t>陈少强</t>
  </si>
  <si>
    <t>陶俊和</t>
  </si>
  <si>
    <t>642222********0832</t>
  </si>
  <si>
    <t>张海兵</t>
  </si>
  <si>
    <t>张治龙</t>
  </si>
  <si>
    <t>622947880021598****</t>
  </si>
  <si>
    <t>王风义</t>
  </si>
  <si>
    <t>640522********0818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</si>
  <si>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西安 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 油料     </t>
    </r>
    <r>
      <rPr>
        <sz val="20"/>
        <rFont val="方正小标宋简体"/>
        <charset val="134"/>
      </rPr>
      <t>项目种植补贴花名册</t>
    </r>
  </si>
  <si>
    <t>补贴面积（亩）</t>
  </si>
  <si>
    <t>曹真翔</t>
  </si>
  <si>
    <t>642222********0838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</si>
  <si>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西安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经果林   </t>
    </r>
    <r>
      <rPr>
        <sz val="20"/>
        <rFont val="方正小标宋简体"/>
        <charset val="134"/>
      </rPr>
      <t>项目种植补贴花名册</t>
    </r>
  </si>
  <si>
    <t>刘永宏</t>
  </si>
  <si>
    <t>刘翔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</si>
  <si>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西安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玉米   </t>
    </r>
    <r>
      <rPr>
        <sz val="20"/>
        <rFont val="方正小标宋简体"/>
        <charset val="134"/>
      </rPr>
      <t>项目种植补贴花名册</t>
    </r>
  </si>
  <si>
    <t>解丙义</t>
  </si>
  <si>
    <t>安旭</t>
  </si>
  <si>
    <t>622947852001503****</t>
  </si>
  <si>
    <t>622947881110153****</t>
  </si>
  <si>
    <t>柳定</t>
  </si>
  <si>
    <t>宋志和</t>
  </si>
  <si>
    <t>622947881130155****</t>
  </si>
  <si>
    <t>王峰</t>
  </si>
  <si>
    <t>1897185700018****</t>
  </si>
  <si>
    <t>柳上峰</t>
  </si>
  <si>
    <t>张建忠</t>
  </si>
  <si>
    <t>姜海霞</t>
  </si>
  <si>
    <t>642222********0826</t>
  </si>
  <si>
    <t>622947880011565****</t>
  </si>
  <si>
    <t>宋志有</t>
  </si>
  <si>
    <t>曾福鹏</t>
  </si>
  <si>
    <t>白彦文</t>
  </si>
  <si>
    <t>徐文</t>
  </si>
  <si>
    <t>王宗</t>
  </si>
  <si>
    <t>王喜林</t>
  </si>
  <si>
    <t>189718570****</t>
  </si>
  <si>
    <t>杨继刚</t>
  </si>
  <si>
    <t>范淑军</t>
  </si>
  <si>
    <t>王兴</t>
  </si>
  <si>
    <t>张飞</t>
  </si>
  <si>
    <t>157193230****</t>
  </si>
  <si>
    <t>陈少雄</t>
  </si>
  <si>
    <t>吴明娟</t>
  </si>
  <si>
    <t>622947881040155****</t>
  </si>
  <si>
    <t>622947880011575****</t>
  </si>
  <si>
    <t>何军</t>
  </si>
  <si>
    <t>孙付清</t>
  </si>
  <si>
    <t>霍宝锋</t>
  </si>
  <si>
    <t>1513016300015****</t>
  </si>
  <si>
    <t>蒙淑鹏</t>
  </si>
  <si>
    <t>张云霞</t>
  </si>
  <si>
    <t>642222********0827</t>
  </si>
  <si>
    <t>吴效东</t>
  </si>
  <si>
    <t>张志亮</t>
  </si>
  <si>
    <t>151301630****</t>
  </si>
  <si>
    <t>孟宏斌</t>
  </si>
  <si>
    <t>薛志宝</t>
  </si>
  <si>
    <t>642222********0831</t>
  </si>
  <si>
    <t>622947880031573****</t>
  </si>
  <si>
    <t>程翼飞</t>
  </si>
  <si>
    <t>吕安福</t>
  </si>
  <si>
    <t>王晓军</t>
  </si>
  <si>
    <t>张奇</t>
  </si>
  <si>
    <t>642222********085X</t>
  </si>
  <si>
    <t>王月芳</t>
  </si>
  <si>
    <t>王炳祥</t>
  </si>
  <si>
    <t>张俭</t>
  </si>
  <si>
    <t>强建海</t>
  </si>
  <si>
    <t>刘永旭</t>
  </si>
  <si>
    <t>武义梅</t>
  </si>
  <si>
    <t>张学国</t>
  </si>
  <si>
    <t>622947880011570****</t>
  </si>
  <si>
    <t>吕新虎</t>
  </si>
  <si>
    <t>李梅</t>
  </si>
  <si>
    <t>640522********0843</t>
  </si>
  <si>
    <t>桓玉宝</t>
  </si>
  <si>
    <t>642222********0833</t>
  </si>
  <si>
    <t>张小强</t>
  </si>
  <si>
    <t>李海荣</t>
  </si>
  <si>
    <t>贾德豹</t>
  </si>
  <si>
    <t>魏小军</t>
  </si>
  <si>
    <t>642222********0851</t>
  </si>
  <si>
    <t>王文军</t>
  </si>
  <si>
    <t>刘勇</t>
  </si>
  <si>
    <t>622947881130193****</t>
  </si>
  <si>
    <t>候德喜</t>
  </si>
  <si>
    <t>高彩梅</t>
  </si>
  <si>
    <t>胡有权</t>
  </si>
  <si>
    <t>刘海明</t>
  </si>
  <si>
    <t>谢存</t>
  </si>
  <si>
    <t>桓玉川</t>
  </si>
  <si>
    <r>
      <t xml:space="preserve">西安镇 </t>
    </r>
    <r>
      <rPr>
        <u/>
        <sz val="20"/>
        <color rgb="FF000000"/>
        <rFont val="方正小标宋简体"/>
        <charset val="134"/>
      </rPr>
      <t xml:space="preserve">   西安  </t>
    </r>
    <r>
      <rPr>
        <sz val="20"/>
        <color rgb="FF000000"/>
        <rFont val="方正小标宋简体"/>
        <charset val="134"/>
      </rPr>
      <t>村2020年建档立卡户棚圈兑付花名册</t>
    </r>
  </si>
  <si>
    <t>行政村</t>
  </si>
  <si>
    <t>户主姓名</t>
  </si>
  <si>
    <t>身份证号码</t>
  </si>
  <si>
    <t>社保卡号</t>
  </si>
  <si>
    <t>计划棚圈（座）</t>
  </si>
  <si>
    <t>棚</t>
  </si>
  <si>
    <t>金额</t>
  </si>
  <si>
    <t>西安</t>
  </si>
  <si>
    <t>642222197108180****</t>
  </si>
  <si>
    <t>642222********081012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</si>
  <si>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西安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小茴香   </t>
    </r>
    <r>
      <rPr>
        <sz val="20"/>
        <rFont val="方正小标宋简体"/>
        <charset val="134"/>
      </rPr>
      <t>项目种植补贴花名册</t>
    </r>
  </si>
  <si>
    <t>彭英</t>
  </si>
  <si>
    <t>642222********0842</t>
  </si>
  <si>
    <t>安顺</t>
  </si>
  <si>
    <t>622947881100184****</t>
  </si>
  <si>
    <t>柳西峰</t>
  </si>
  <si>
    <t>东志珍</t>
  </si>
  <si>
    <t>霍宝宁</t>
  </si>
  <si>
    <t>罗守明</t>
  </si>
  <si>
    <t>杨占湖</t>
  </si>
  <si>
    <t>622947881060193****</t>
  </si>
  <si>
    <t>张杰</t>
  </si>
  <si>
    <t>姚玉成</t>
  </si>
  <si>
    <t>吕春</t>
  </si>
  <si>
    <t>吕勇</t>
  </si>
  <si>
    <t>高强</t>
  </si>
  <si>
    <t>吕新杰</t>
  </si>
  <si>
    <t>640522********0811</t>
  </si>
  <si>
    <t>程继龙</t>
  </si>
  <si>
    <t>622947881010190****</t>
  </si>
  <si>
    <t>程亚飞</t>
  </si>
  <si>
    <t>赵永刚</t>
  </si>
  <si>
    <t>刘贵成</t>
  </si>
  <si>
    <t>张正宏</t>
  </si>
  <si>
    <t>刘海新</t>
  </si>
  <si>
    <t>吕月芳</t>
  </si>
  <si>
    <t>刘海杰</t>
  </si>
  <si>
    <t>李勇</t>
  </si>
  <si>
    <t>622947881080155****</t>
  </si>
  <si>
    <t>李树吉</t>
  </si>
  <si>
    <t>闫志兴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</si>
</sst>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u/>
      <sz val="20"/>
      <name val="方正小标宋简体"/>
      <charset val="134"/>
    </font>
    <font>
      <u/>
      <sz val="20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3567;&#29748;\&#25206;&#36139;\&#35199;&#23433;&#26449;&#24314;&#26723;&#31435;&#21345;&#25143;\2017&#24180;&#24314;&#26723;&#31435;&#21345;\&#21508;&#31867;&#34917;&#36148;\&#35199;&#23433;&#38215;&#35199;&#23433;&#26449;2017&#24180;&#21508;&#39033;&#20135;&#19994;&#34917;&#36148;2018.5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秋杂粮"/>
      <sheetName val="小茴香"/>
      <sheetName val="玉米"/>
      <sheetName val="枸杞"/>
      <sheetName val="马铃薯"/>
      <sheetName val="二次枸杞"/>
      <sheetName val="第一次务工"/>
      <sheetName val="第二次务工"/>
      <sheetName val="第三次务工"/>
      <sheetName val="第四次务工"/>
      <sheetName val="羊只"/>
      <sheetName val="第一次猪仔"/>
      <sheetName val="第二次猪仔"/>
      <sheetName val="第三次猪仔"/>
      <sheetName val="第一次棚圈"/>
      <sheetName val="第二次棚圈"/>
      <sheetName val="后补"/>
      <sheetName val="羊核查"/>
      <sheetName val="棚圈核查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 t="str">
            <v>642222195307030814</v>
          </cell>
          <cell r="E4" t="str">
            <v>6229478800115661584</v>
          </cell>
          <cell r="F4">
            <v>5</v>
          </cell>
          <cell r="G4">
            <v>5</v>
          </cell>
        </row>
        <row r="5">
          <cell r="D5" t="str">
            <v>642222197103280829</v>
          </cell>
          <cell r="E5" t="str">
            <v>6229478800115662178</v>
          </cell>
          <cell r="F5">
            <v>5</v>
          </cell>
          <cell r="G5">
            <v>5</v>
          </cell>
        </row>
        <row r="6">
          <cell r="D6" t="str">
            <v>642222198407230817</v>
          </cell>
          <cell r="E6" t="str">
            <v>1824893200032</v>
          </cell>
          <cell r="F6">
            <v>8</v>
          </cell>
          <cell r="G6">
            <v>8</v>
          </cell>
        </row>
        <row r="7">
          <cell r="D7" t="str">
            <v>642222196806040838</v>
          </cell>
          <cell r="E7" t="str">
            <v>6229478800015549285</v>
          </cell>
          <cell r="F7">
            <v>8</v>
          </cell>
          <cell r="G7">
            <v>8</v>
          </cell>
        </row>
        <row r="8">
          <cell r="D8" t="str">
            <v>642222196607080850</v>
          </cell>
          <cell r="E8" t="str">
            <v>1444141100031</v>
          </cell>
          <cell r="F8">
            <v>8</v>
          </cell>
          <cell r="G8">
            <v>8</v>
          </cell>
        </row>
        <row r="9">
          <cell r="D9" t="str">
            <v>64222219690526083343</v>
          </cell>
          <cell r="E9" t="str">
            <v>1581466600028</v>
          </cell>
          <cell r="F9">
            <v>8</v>
          </cell>
          <cell r="G9">
            <v>8</v>
          </cell>
        </row>
        <row r="10">
          <cell r="D10" t="str">
            <v>64222219620101081X</v>
          </cell>
          <cell r="E10" t="str">
            <v>1572003400030</v>
          </cell>
          <cell r="F10">
            <v>21</v>
          </cell>
          <cell r="G10" t="str">
            <v>10</v>
          </cell>
        </row>
        <row r="11">
          <cell r="D11" t="str">
            <v>642222197007100816</v>
          </cell>
          <cell r="E11" t="str">
            <v>1242935000015</v>
          </cell>
          <cell r="F11">
            <v>8</v>
          </cell>
          <cell r="G11">
            <v>8</v>
          </cell>
        </row>
        <row r="12">
          <cell r="D12" t="str">
            <v>64222219470121081972</v>
          </cell>
          <cell r="E12" t="str">
            <v>1420079800016</v>
          </cell>
          <cell r="F12">
            <v>12</v>
          </cell>
          <cell r="G12" t="str">
            <v>10</v>
          </cell>
        </row>
        <row r="13">
          <cell r="D13" t="str">
            <v>642222195311130808</v>
          </cell>
          <cell r="E13" t="str">
            <v>1009295800015</v>
          </cell>
          <cell r="F13">
            <v>7</v>
          </cell>
          <cell r="G13">
            <v>7</v>
          </cell>
        </row>
        <row r="14">
          <cell r="D14" t="str">
            <v>642222196909130813</v>
          </cell>
          <cell r="E14" t="str">
            <v>1470823300037</v>
          </cell>
          <cell r="F14">
            <v>7</v>
          </cell>
          <cell r="G14">
            <v>7</v>
          </cell>
        </row>
        <row r="15">
          <cell r="D15" t="str">
            <v>642222196709300818</v>
          </cell>
          <cell r="E15" t="str">
            <v>1454261700122</v>
          </cell>
          <cell r="F15">
            <v>8</v>
          </cell>
          <cell r="G15">
            <v>8</v>
          </cell>
        </row>
        <row r="16">
          <cell r="D16" t="str">
            <v>64222219630318081x</v>
          </cell>
          <cell r="E16" t="str">
            <v>1242923200015</v>
          </cell>
          <cell r="F16">
            <v>15</v>
          </cell>
          <cell r="G16" t="str">
            <v>10</v>
          </cell>
        </row>
        <row r="17">
          <cell r="D17" t="str">
            <v>642222196604250818</v>
          </cell>
          <cell r="E17" t="str">
            <v>1532993200022</v>
          </cell>
          <cell r="F17">
            <v>8</v>
          </cell>
          <cell r="G17">
            <v>8</v>
          </cell>
        </row>
        <row r="18">
          <cell r="D18" t="str">
            <v>642222194504180825</v>
          </cell>
          <cell r="E18" t="str">
            <v>1242924900019</v>
          </cell>
          <cell r="F18">
            <v>5</v>
          </cell>
          <cell r="G18">
            <v>5</v>
          </cell>
        </row>
        <row r="19">
          <cell r="D19" t="str">
            <v>642222195904180810</v>
          </cell>
          <cell r="E19" t="str">
            <v>1242886900015</v>
          </cell>
          <cell r="F19">
            <v>8</v>
          </cell>
          <cell r="G19">
            <v>8</v>
          </cell>
        </row>
        <row r="20">
          <cell r="D20" t="str">
            <v>642222196508300811</v>
          </cell>
          <cell r="E20" t="str">
            <v>1307624200042</v>
          </cell>
          <cell r="F20">
            <v>8</v>
          </cell>
          <cell r="G20">
            <v>8</v>
          </cell>
        </row>
        <row r="21">
          <cell r="D21" t="str">
            <v>642222196308060817</v>
          </cell>
          <cell r="E21" t="str">
            <v>12674444100014</v>
          </cell>
          <cell r="F21">
            <v>8</v>
          </cell>
          <cell r="G21">
            <v>8</v>
          </cell>
        </row>
        <row r="22">
          <cell r="D22" t="str">
            <v>64222219790928081X</v>
          </cell>
          <cell r="E22" t="str">
            <v>6229478800215704532</v>
          </cell>
          <cell r="F22">
            <v>8</v>
          </cell>
          <cell r="G22">
            <v>8</v>
          </cell>
        </row>
        <row r="23">
          <cell r="D23" t="str">
            <v>642222194810120812</v>
          </cell>
          <cell r="E23" t="str">
            <v>1266880400011</v>
          </cell>
          <cell r="F23">
            <v>6</v>
          </cell>
          <cell r="G23">
            <v>6</v>
          </cell>
        </row>
        <row r="24">
          <cell r="D24" t="str">
            <v>642222196909080813</v>
          </cell>
          <cell r="E24" t="str">
            <v>1572098000026</v>
          </cell>
          <cell r="F24">
            <v>30</v>
          </cell>
          <cell r="G24" t="str">
            <v>10</v>
          </cell>
        </row>
        <row r="25">
          <cell r="D25" t="str">
            <v>642222196202040819</v>
          </cell>
          <cell r="E25" t="str">
            <v>6229478800015560811</v>
          </cell>
          <cell r="F25">
            <v>8</v>
          </cell>
          <cell r="G25">
            <v>8</v>
          </cell>
        </row>
        <row r="26">
          <cell r="D26" t="str">
            <v>64222219641228081X</v>
          </cell>
          <cell r="E26" t="str">
            <v>1266859600013</v>
          </cell>
          <cell r="F26">
            <v>8</v>
          </cell>
          <cell r="G26">
            <v>8</v>
          </cell>
        </row>
        <row r="27">
          <cell r="D27" t="str">
            <v>62222219770513081</v>
          </cell>
          <cell r="E27" t="str">
            <v>1394126700034</v>
          </cell>
          <cell r="F27">
            <v>7</v>
          </cell>
          <cell r="G27">
            <v>7</v>
          </cell>
        </row>
        <row r="28">
          <cell r="D28" t="str">
            <v>642222196812180818</v>
          </cell>
          <cell r="E28" t="str">
            <v>1009316900034</v>
          </cell>
          <cell r="F28">
            <v>20</v>
          </cell>
          <cell r="G28" t="str">
            <v>10</v>
          </cell>
        </row>
        <row r="29">
          <cell r="D29" t="str">
            <v>642222197505060837</v>
          </cell>
          <cell r="E29" t="str">
            <v>1345738200052</v>
          </cell>
          <cell r="F29">
            <v>8</v>
          </cell>
          <cell r="G29">
            <v>8</v>
          </cell>
        </row>
        <row r="30">
          <cell r="D30" t="str">
            <v>642222197303060812</v>
          </cell>
          <cell r="E30" t="str">
            <v>1369056500067</v>
          </cell>
          <cell r="F30">
            <v>22</v>
          </cell>
          <cell r="G30" t="str">
            <v>10</v>
          </cell>
        </row>
        <row r="31">
          <cell r="D31" t="str">
            <v>642222197302020819</v>
          </cell>
          <cell r="E31" t="str">
            <v>1009298100082</v>
          </cell>
          <cell r="F31">
            <v>8</v>
          </cell>
          <cell r="G31">
            <v>8</v>
          </cell>
        </row>
        <row r="32">
          <cell r="D32" t="str">
            <v>64222219510920081913</v>
          </cell>
          <cell r="E32" t="str">
            <v>1532879900034</v>
          </cell>
          <cell r="F32">
            <v>8</v>
          </cell>
          <cell r="G32">
            <v>8</v>
          </cell>
        </row>
        <row r="33">
          <cell r="D33" t="str">
            <v>642222196704110812</v>
          </cell>
          <cell r="E33" t="str">
            <v>1420103000013</v>
          </cell>
          <cell r="F33">
            <v>8</v>
          </cell>
          <cell r="G33">
            <v>8</v>
          </cell>
        </row>
        <row r="34">
          <cell r="D34" t="str">
            <v>642222197711190819</v>
          </cell>
          <cell r="E34" t="str">
            <v>6229478800015585248</v>
          </cell>
          <cell r="F34">
            <v>8</v>
          </cell>
          <cell r="G34">
            <v>8</v>
          </cell>
        </row>
        <row r="35">
          <cell r="D35" t="str">
            <v>642222195501130819</v>
          </cell>
          <cell r="E35" t="str">
            <v>1176864100018</v>
          </cell>
          <cell r="F35">
            <v>20</v>
          </cell>
          <cell r="G35" t="str">
            <v>10</v>
          </cell>
        </row>
        <row r="36">
          <cell r="D36" t="str">
            <v>642222197405200839</v>
          </cell>
          <cell r="E36" t="str">
            <v>6229478800115733698</v>
          </cell>
          <cell r="F36">
            <v>8</v>
          </cell>
          <cell r="G36">
            <v>8</v>
          </cell>
        </row>
        <row r="37">
          <cell r="D37" t="str">
            <v>642222196412050811</v>
          </cell>
          <cell r="E37" t="str">
            <v>6229478800015589067</v>
          </cell>
          <cell r="F37">
            <v>7</v>
          </cell>
          <cell r="G37">
            <v>7</v>
          </cell>
        </row>
        <row r="38">
          <cell r="D38" t="str">
            <v>642222194408090811</v>
          </cell>
          <cell r="E38" t="str">
            <v>6229478810015264819</v>
          </cell>
          <cell r="F38">
            <v>11</v>
          </cell>
          <cell r="G38" t="str">
            <v>10</v>
          </cell>
        </row>
        <row r="39">
          <cell r="D39" t="str">
            <v>642222193409300812</v>
          </cell>
          <cell r="E39" t="str">
            <v>145933900020</v>
          </cell>
          <cell r="F39">
            <v>13</v>
          </cell>
          <cell r="G39" t="str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5"/>
  <sheetViews>
    <sheetView tabSelected="1" workbookViewId="0">
      <selection activeCell="H10" sqref="H10"/>
    </sheetView>
  </sheetViews>
  <sheetFormatPr defaultColWidth="9" defaultRowHeight="13.5" outlineLevelRow="4"/>
  <cols>
    <col min="1" max="1" width="4.875" style="1" customWidth="1"/>
    <col min="2" max="2" width="7" style="1" customWidth="1"/>
    <col min="3" max="3" width="8.5" style="1" customWidth="1"/>
    <col min="4" max="4" width="31" style="1" customWidth="1"/>
    <col min="5" max="5" width="26.75" style="1" customWidth="1"/>
    <col min="6" max="6" width="9.875" style="1" customWidth="1"/>
    <col min="7" max="7" width="10.625" style="1" customWidth="1"/>
    <col min="8" max="8" width="14.625" style="1" customWidth="1"/>
    <col min="9" max="9" width="13.25" style="1" customWidth="1"/>
    <col min="10" max="10" width="9.875" style="1" customWidth="1"/>
    <col min="11" max="11" width="14.25" style="1" customWidth="1"/>
    <col min="12" max="16383" width="9" style="1" customWidth="1"/>
    <col min="16384" max="16384" width="9" style="1"/>
  </cols>
  <sheetData>
    <row r="1" ht="3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45" customFormat="1" ht="36" customHeight="1" spans="1:10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</row>
    <row r="3" ht="30" customHeight="1" spans="1:10">
      <c r="A3" s="37">
        <v>1</v>
      </c>
      <c r="B3" s="37" t="s">
        <v>11</v>
      </c>
      <c r="C3" s="37" t="s">
        <v>12</v>
      </c>
      <c r="D3" s="37" t="s">
        <v>13</v>
      </c>
      <c r="E3" s="37" t="s">
        <v>14</v>
      </c>
      <c r="F3" s="37">
        <v>4</v>
      </c>
      <c r="G3" s="37">
        <v>1000</v>
      </c>
      <c r="H3" s="37">
        <f>G3*F3</f>
        <v>4000</v>
      </c>
      <c r="I3" s="37"/>
      <c r="J3" s="37"/>
    </row>
    <row r="4" ht="30" customHeight="1" spans="1:10">
      <c r="A4" s="37">
        <v>2</v>
      </c>
      <c r="B4" s="37" t="s">
        <v>11</v>
      </c>
      <c r="C4" s="37" t="s">
        <v>15</v>
      </c>
      <c r="D4" s="37" t="s">
        <v>16</v>
      </c>
      <c r="E4" s="37" t="s">
        <v>17</v>
      </c>
      <c r="F4" s="37">
        <v>5</v>
      </c>
      <c r="G4" s="37">
        <v>1000</v>
      </c>
      <c r="H4" s="37">
        <f>G4*F4</f>
        <v>5000</v>
      </c>
      <c r="I4" s="37"/>
      <c r="J4" s="37"/>
    </row>
    <row r="5" ht="30" customHeight="1" spans="1:10">
      <c r="A5" s="38" t="s">
        <v>18</v>
      </c>
      <c r="B5" s="39"/>
      <c r="C5" s="40"/>
      <c r="D5" s="37"/>
      <c r="E5" s="37"/>
      <c r="F5" s="37">
        <f>SUM(F3:F4)</f>
        <v>9</v>
      </c>
      <c r="G5" s="37"/>
      <c r="H5" s="37">
        <f>SUM(H3:H4)</f>
        <v>9000</v>
      </c>
      <c r="I5" s="37"/>
      <c r="J5" s="37"/>
    </row>
  </sheetData>
  <mergeCells count="2">
    <mergeCell ref="A1:J1"/>
    <mergeCell ref="A5:C5"/>
  </mergeCells>
  <printOptions horizontalCentered="1"/>
  <pageMargins left="0.590277777777778" right="0.590277777777778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5"/>
  <sheetViews>
    <sheetView workbookViewId="0">
      <selection activeCell="J6" sqref="J6"/>
    </sheetView>
  </sheetViews>
  <sheetFormatPr defaultColWidth="9" defaultRowHeight="13.5" outlineLevelRow="4"/>
  <cols>
    <col min="1" max="1" width="7.41666666666667" style="13" customWidth="1"/>
    <col min="2" max="2" width="9.75" style="13" customWidth="1"/>
    <col min="3" max="3" width="11.625" style="13" customWidth="1"/>
    <col min="4" max="4" width="23.875" style="13" customWidth="1"/>
    <col min="5" max="5" width="26.25" style="13" customWidth="1"/>
    <col min="6" max="6" width="16.825" style="13" customWidth="1"/>
    <col min="7" max="7" width="14.875" style="13" customWidth="1"/>
    <col min="8" max="8" width="14.25" style="13" customWidth="1"/>
    <col min="9" max="9" width="12.2083333333333" style="13" customWidth="1"/>
    <col min="10" max="16383" width="9" style="13" customWidth="1"/>
    <col min="16384" max="16384" width="9" style="13"/>
  </cols>
  <sheetData>
    <row r="1" ht="50" customHeight="1" spans="1:9">
      <c r="A1" s="3" t="s">
        <v>19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5" t="s">
        <v>1</v>
      </c>
      <c r="B2" s="5" t="s">
        <v>2</v>
      </c>
      <c r="C2" s="5" t="s">
        <v>20</v>
      </c>
      <c r="D2" s="5" t="s">
        <v>4</v>
      </c>
      <c r="E2" s="5" t="s">
        <v>5</v>
      </c>
      <c r="F2" s="5" t="s">
        <v>21</v>
      </c>
      <c r="G2" s="5" t="s">
        <v>22</v>
      </c>
      <c r="H2" s="5" t="s">
        <v>23</v>
      </c>
      <c r="I2" s="5" t="s">
        <v>10</v>
      </c>
    </row>
    <row r="3" ht="25" customHeight="1" spans="1:9">
      <c r="A3" s="37">
        <v>1</v>
      </c>
      <c r="B3" s="37" t="s">
        <v>24</v>
      </c>
      <c r="C3" s="37" t="s">
        <v>25</v>
      </c>
      <c r="D3" s="37" t="s">
        <v>26</v>
      </c>
      <c r="E3" s="37" t="s">
        <v>27</v>
      </c>
      <c r="F3" s="37">
        <v>5</v>
      </c>
      <c r="G3" s="37">
        <f>F3*400</f>
        <v>2000</v>
      </c>
      <c r="H3" s="7"/>
      <c r="I3" s="7"/>
    </row>
    <row r="4" ht="25" customHeight="1" spans="1:9">
      <c r="A4" s="37">
        <v>2</v>
      </c>
      <c r="B4" s="37" t="s">
        <v>28</v>
      </c>
      <c r="C4" s="37" t="s">
        <v>29</v>
      </c>
      <c r="D4" s="37" t="s">
        <v>30</v>
      </c>
      <c r="E4" s="37" t="s">
        <v>31</v>
      </c>
      <c r="F4" s="37">
        <v>9</v>
      </c>
      <c r="G4" s="37">
        <f>F4*400</f>
        <v>3600</v>
      </c>
      <c r="H4" s="7"/>
      <c r="I4" s="7"/>
    </row>
    <row r="5" ht="25" customHeight="1" spans="1:9">
      <c r="A5" s="38" t="s">
        <v>18</v>
      </c>
      <c r="B5" s="39"/>
      <c r="C5" s="40"/>
      <c r="D5" s="37"/>
      <c r="E5" s="37"/>
      <c r="F5" s="37">
        <f>SUM(F3:F4)</f>
        <v>14</v>
      </c>
      <c r="G5" s="37">
        <f>SUM(G3:G4)</f>
        <v>5600</v>
      </c>
      <c r="H5" s="7"/>
      <c r="I5" s="7"/>
    </row>
  </sheetData>
  <mergeCells count="2">
    <mergeCell ref="A1:I1"/>
    <mergeCell ref="A5:C5"/>
  </mergeCells>
  <printOptions horizontalCentered="1"/>
  <pageMargins left="0.472222222222222" right="0.432638888888889" top="0.511805555555556" bottom="0.393055555555556" header="0.432638888888889" footer="0.314583333333333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L27"/>
  <sheetViews>
    <sheetView topLeftCell="A10" workbookViewId="0">
      <selection activeCell="D26" sqref="D26"/>
    </sheetView>
  </sheetViews>
  <sheetFormatPr defaultColWidth="9" defaultRowHeight="13.5"/>
  <cols>
    <col min="1" max="1" width="6.875" style="13" customWidth="1"/>
    <col min="2" max="2" width="8.375" style="13" customWidth="1"/>
    <col min="3" max="3" width="11.125" style="13" customWidth="1"/>
    <col min="4" max="5" width="24.875" style="13" customWidth="1"/>
    <col min="6" max="7" width="10.375" style="13" hidden="1"/>
    <col min="8" max="9" width="14" style="13" customWidth="1"/>
    <col min="10" max="10" width="10.5" style="13" customWidth="1"/>
    <col min="11" max="11" width="14.65" style="13" customWidth="1"/>
    <col min="12" max="12" width="10.375" style="13" customWidth="1"/>
    <col min="13" max="16383" width="9" style="13" customWidth="1"/>
    <col min="16384" max="16384" width="9" style="13"/>
  </cols>
  <sheetData>
    <row r="1" ht="46" customHeight="1" spans="1:12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4" customHeight="1" spans="1:12">
      <c r="A2" s="5" t="s">
        <v>1</v>
      </c>
      <c r="B2" s="5" t="s">
        <v>2</v>
      </c>
      <c r="C2" s="5" t="s">
        <v>20</v>
      </c>
      <c r="D2" s="5" t="s">
        <v>4</v>
      </c>
      <c r="E2" s="5" t="s">
        <v>5</v>
      </c>
      <c r="F2" s="5">
        <v>2017</v>
      </c>
      <c r="G2" s="5" t="s">
        <v>33</v>
      </c>
      <c r="H2" s="5" t="s">
        <v>34</v>
      </c>
      <c r="I2" s="5" t="s">
        <v>21</v>
      </c>
      <c r="J2" s="5" t="s">
        <v>22</v>
      </c>
      <c r="K2" s="5" t="s">
        <v>23</v>
      </c>
      <c r="L2" s="5" t="s">
        <v>10</v>
      </c>
    </row>
    <row r="3" ht="25" customHeight="1" spans="1:12">
      <c r="A3" s="7">
        <v>1</v>
      </c>
      <c r="B3" s="37" t="s">
        <v>35</v>
      </c>
      <c r="C3" s="37" t="s">
        <v>36</v>
      </c>
      <c r="D3" s="37" t="s">
        <v>37</v>
      </c>
      <c r="E3" s="37" t="s">
        <v>38</v>
      </c>
      <c r="F3" s="37"/>
      <c r="G3" s="37">
        <v>22</v>
      </c>
      <c r="H3" s="37">
        <v>55</v>
      </c>
      <c r="I3" s="37">
        <f t="shared" ref="I3:I20" si="0">H3-G3-F3</f>
        <v>33</v>
      </c>
      <c r="J3" s="7">
        <f t="shared" ref="J3:J22" si="1">I3*300</f>
        <v>9900</v>
      </c>
      <c r="K3" s="7"/>
      <c r="L3" s="7"/>
    </row>
    <row r="4" ht="25" customHeight="1" spans="1:12">
      <c r="A4" s="7">
        <v>2</v>
      </c>
      <c r="B4" s="37" t="s">
        <v>35</v>
      </c>
      <c r="C4" s="37" t="s">
        <v>39</v>
      </c>
      <c r="D4" s="37" t="s">
        <v>40</v>
      </c>
      <c r="E4" s="37" t="s">
        <v>41</v>
      </c>
      <c r="F4" s="37"/>
      <c r="G4" s="37">
        <v>6</v>
      </c>
      <c r="H4" s="37">
        <v>10</v>
      </c>
      <c r="I4" s="37">
        <f t="shared" si="0"/>
        <v>4</v>
      </c>
      <c r="J4" s="7">
        <f t="shared" si="1"/>
        <v>1200</v>
      </c>
      <c r="K4" s="7"/>
      <c r="L4" s="7"/>
    </row>
    <row r="5" ht="25" customHeight="1" spans="1:12">
      <c r="A5" s="7">
        <v>3</v>
      </c>
      <c r="B5" s="37" t="s">
        <v>11</v>
      </c>
      <c r="C5" s="37" t="s">
        <v>42</v>
      </c>
      <c r="D5" s="37" t="s">
        <v>43</v>
      </c>
      <c r="E5" s="37" t="s">
        <v>44</v>
      </c>
      <c r="F5" s="37">
        <f>VLOOKUP(D5,[1]羊只!$D$4:$G$39,4,FALSE)</f>
        <v>6</v>
      </c>
      <c r="G5" s="37"/>
      <c r="H5" s="37">
        <v>35</v>
      </c>
      <c r="I5" s="37">
        <v>18</v>
      </c>
      <c r="J5" s="7">
        <f t="shared" si="1"/>
        <v>5400</v>
      </c>
      <c r="K5" s="7"/>
      <c r="L5" s="7"/>
    </row>
    <row r="6" ht="25" customHeight="1" spans="1:12">
      <c r="A6" s="7">
        <v>4</v>
      </c>
      <c r="B6" s="37" t="s">
        <v>11</v>
      </c>
      <c r="C6" s="37" t="s">
        <v>45</v>
      </c>
      <c r="D6" s="37" t="s">
        <v>46</v>
      </c>
      <c r="E6" s="37" t="s">
        <v>47</v>
      </c>
      <c r="F6" s="37" t="str">
        <f>VLOOKUP(D6,[1]羊只!$D$4:$G$39,4,FALSE)</f>
        <v>10</v>
      </c>
      <c r="G6" s="37">
        <v>8</v>
      </c>
      <c r="H6" s="37">
        <v>35</v>
      </c>
      <c r="I6" s="37">
        <f t="shared" si="0"/>
        <v>17</v>
      </c>
      <c r="J6" s="7">
        <f t="shared" si="1"/>
        <v>5100</v>
      </c>
      <c r="K6" s="7"/>
      <c r="L6" s="7"/>
    </row>
    <row r="7" ht="25" customHeight="1" spans="1:12">
      <c r="A7" s="7">
        <v>5</v>
      </c>
      <c r="B7" s="37" t="s">
        <v>11</v>
      </c>
      <c r="C7" s="37" t="s">
        <v>48</v>
      </c>
      <c r="D7" s="37" t="s">
        <v>43</v>
      </c>
      <c r="E7" s="37" t="s">
        <v>41</v>
      </c>
      <c r="F7" s="37">
        <f>VLOOKUP(D7,[1]羊只!$D$4:$G$39,4,FALSE)</f>
        <v>6</v>
      </c>
      <c r="G7" s="37">
        <v>2</v>
      </c>
      <c r="H7" s="37">
        <v>20</v>
      </c>
      <c r="I7" s="37">
        <f t="shared" si="0"/>
        <v>12</v>
      </c>
      <c r="J7" s="7">
        <f t="shared" si="1"/>
        <v>3600</v>
      </c>
      <c r="K7" s="7"/>
      <c r="L7" s="7"/>
    </row>
    <row r="8" ht="25" customHeight="1" spans="1:12">
      <c r="A8" s="7">
        <v>6</v>
      </c>
      <c r="B8" s="37" t="s">
        <v>11</v>
      </c>
      <c r="C8" s="37" t="s">
        <v>49</v>
      </c>
      <c r="D8" s="37" t="s">
        <v>46</v>
      </c>
      <c r="E8" s="37" t="s">
        <v>47</v>
      </c>
      <c r="F8" s="37" t="str">
        <f>VLOOKUP(D8,[1]羊只!$D$4:$G$39,4,FALSE)</f>
        <v>10</v>
      </c>
      <c r="G8" s="37">
        <v>7</v>
      </c>
      <c r="H8" s="37">
        <v>19</v>
      </c>
      <c r="I8" s="37">
        <f t="shared" si="0"/>
        <v>2</v>
      </c>
      <c r="J8" s="7">
        <f t="shared" si="1"/>
        <v>600</v>
      </c>
      <c r="K8" s="7"/>
      <c r="L8" s="7"/>
    </row>
    <row r="9" ht="25" customHeight="1" spans="1:12">
      <c r="A9" s="7">
        <v>7</v>
      </c>
      <c r="B9" s="37" t="s">
        <v>11</v>
      </c>
      <c r="C9" s="37" t="s">
        <v>50</v>
      </c>
      <c r="D9" s="37" t="s">
        <v>51</v>
      </c>
      <c r="E9" s="37" t="s">
        <v>47</v>
      </c>
      <c r="F9" s="37"/>
      <c r="G9" s="37"/>
      <c r="H9" s="37">
        <v>7</v>
      </c>
      <c r="I9" s="37">
        <f t="shared" si="0"/>
        <v>7</v>
      </c>
      <c r="J9" s="7">
        <f t="shared" si="1"/>
        <v>2100</v>
      </c>
      <c r="K9" s="7"/>
      <c r="L9" s="7"/>
    </row>
    <row r="10" ht="25" customHeight="1" spans="1:12">
      <c r="A10" s="7">
        <v>8</v>
      </c>
      <c r="B10" s="7" t="s">
        <v>11</v>
      </c>
      <c r="C10" s="7" t="s">
        <v>52</v>
      </c>
      <c r="D10" s="7" t="s">
        <v>51</v>
      </c>
      <c r="E10" s="7" t="s">
        <v>47</v>
      </c>
      <c r="F10" s="7">
        <f>VLOOKUP(D10,[1]羊只!$D$4:$G$39,4,FALSE)</f>
        <v>8</v>
      </c>
      <c r="G10" s="7">
        <v>8</v>
      </c>
      <c r="H10" s="7">
        <v>20</v>
      </c>
      <c r="I10" s="7">
        <f t="shared" si="0"/>
        <v>4</v>
      </c>
      <c r="J10" s="7">
        <f t="shared" si="1"/>
        <v>1200</v>
      </c>
      <c r="K10" s="7"/>
      <c r="L10" s="7"/>
    </row>
    <row r="11" ht="25" customHeight="1" spans="1:12">
      <c r="A11" s="7">
        <v>9</v>
      </c>
      <c r="B11" s="7" t="s">
        <v>24</v>
      </c>
      <c r="C11" s="7" t="s">
        <v>53</v>
      </c>
      <c r="D11" s="7" t="s">
        <v>13</v>
      </c>
      <c r="E11" s="7" t="s">
        <v>54</v>
      </c>
      <c r="F11" s="7"/>
      <c r="G11" s="7">
        <v>10</v>
      </c>
      <c r="H11" s="7">
        <v>25</v>
      </c>
      <c r="I11" s="7">
        <f t="shared" si="0"/>
        <v>15</v>
      </c>
      <c r="J11" s="7">
        <f t="shared" si="1"/>
        <v>4500</v>
      </c>
      <c r="K11" s="7"/>
      <c r="L11" s="7"/>
    </row>
    <row r="12" ht="25" customHeight="1" spans="1:12">
      <c r="A12" s="7">
        <v>10</v>
      </c>
      <c r="B12" s="7" t="s">
        <v>24</v>
      </c>
      <c r="C12" s="7" t="s">
        <v>55</v>
      </c>
      <c r="D12" s="7" t="s">
        <v>56</v>
      </c>
      <c r="E12" s="7" t="s">
        <v>57</v>
      </c>
      <c r="F12" s="7">
        <f>VLOOKUP(D12,[1]羊只!$D$4:$G$39,4,FALSE)</f>
        <v>8</v>
      </c>
      <c r="G12" s="7">
        <v>23</v>
      </c>
      <c r="H12" s="7">
        <v>62</v>
      </c>
      <c r="I12" s="7">
        <f t="shared" si="0"/>
        <v>31</v>
      </c>
      <c r="J12" s="7">
        <f t="shared" si="1"/>
        <v>9300</v>
      </c>
      <c r="K12" s="7"/>
      <c r="L12" s="7"/>
    </row>
    <row r="13" s="43" customFormat="1" ht="25" customHeight="1" spans="1:12">
      <c r="A13" s="7">
        <v>11</v>
      </c>
      <c r="B13" s="7" t="s">
        <v>58</v>
      </c>
      <c r="C13" s="7" t="s">
        <v>59</v>
      </c>
      <c r="D13" s="7" t="s">
        <v>60</v>
      </c>
      <c r="E13" s="7" t="s">
        <v>61</v>
      </c>
      <c r="F13" s="7"/>
      <c r="G13" s="30">
        <v>22</v>
      </c>
      <c r="H13" s="7">
        <v>35</v>
      </c>
      <c r="I13" s="7">
        <f t="shared" si="0"/>
        <v>13</v>
      </c>
      <c r="J13" s="7">
        <f t="shared" si="1"/>
        <v>3900</v>
      </c>
      <c r="K13" s="42"/>
      <c r="L13" s="44"/>
    </row>
    <row r="14" ht="25" customHeight="1" spans="1:12">
      <c r="A14" s="7">
        <v>12</v>
      </c>
      <c r="B14" s="7" t="s">
        <v>58</v>
      </c>
      <c r="C14" s="7" t="s">
        <v>62</v>
      </c>
      <c r="D14" s="7" t="s">
        <v>63</v>
      </c>
      <c r="E14" s="7" t="s">
        <v>47</v>
      </c>
      <c r="F14" s="7"/>
      <c r="G14" s="30">
        <v>15</v>
      </c>
      <c r="H14" s="7">
        <v>28</v>
      </c>
      <c r="I14" s="7">
        <f t="shared" si="0"/>
        <v>13</v>
      </c>
      <c r="J14" s="7">
        <f t="shared" si="1"/>
        <v>3900</v>
      </c>
      <c r="K14" s="42"/>
      <c r="L14" s="11"/>
    </row>
    <row r="15" ht="25" customHeight="1" spans="1:12">
      <c r="A15" s="7">
        <v>13</v>
      </c>
      <c r="B15" s="7" t="s">
        <v>58</v>
      </c>
      <c r="C15" s="7" t="s">
        <v>64</v>
      </c>
      <c r="D15" s="7" t="s">
        <v>65</v>
      </c>
      <c r="E15" s="7" t="s">
        <v>66</v>
      </c>
      <c r="F15" s="7"/>
      <c r="G15" s="7">
        <v>4</v>
      </c>
      <c r="H15" s="7">
        <v>14</v>
      </c>
      <c r="I15" s="7">
        <f t="shared" si="0"/>
        <v>10</v>
      </c>
      <c r="J15" s="7">
        <f t="shared" si="1"/>
        <v>3000</v>
      </c>
      <c r="K15" s="11"/>
      <c r="L15" s="11"/>
    </row>
    <row r="16" ht="25" customHeight="1" spans="1:12">
      <c r="A16" s="7">
        <v>14</v>
      </c>
      <c r="B16" s="7" t="s">
        <v>58</v>
      </c>
      <c r="C16" s="7" t="s">
        <v>67</v>
      </c>
      <c r="D16" s="7" t="s">
        <v>46</v>
      </c>
      <c r="E16" s="7" t="s">
        <v>68</v>
      </c>
      <c r="F16" s="7"/>
      <c r="G16" s="7"/>
      <c r="H16" s="7">
        <v>10</v>
      </c>
      <c r="I16" s="7">
        <f t="shared" si="0"/>
        <v>10</v>
      </c>
      <c r="J16" s="7">
        <f t="shared" si="1"/>
        <v>3000</v>
      </c>
      <c r="K16" s="11"/>
      <c r="L16" s="11"/>
    </row>
    <row r="17" ht="25" customHeight="1" spans="1:12">
      <c r="A17" s="7">
        <v>15</v>
      </c>
      <c r="B17" s="37" t="s">
        <v>58</v>
      </c>
      <c r="C17" s="37" t="s">
        <v>69</v>
      </c>
      <c r="D17" s="37" t="s">
        <v>13</v>
      </c>
      <c r="E17" s="37" t="s">
        <v>54</v>
      </c>
      <c r="F17" s="37">
        <f>VLOOKUP(D17,[1]羊只!$D$4:$G$39,4,FALSE)</f>
        <v>8</v>
      </c>
      <c r="G17" s="37">
        <v>1</v>
      </c>
      <c r="H17" s="37">
        <v>10</v>
      </c>
      <c r="I17" s="37">
        <f t="shared" si="0"/>
        <v>1</v>
      </c>
      <c r="J17" s="7">
        <f t="shared" si="1"/>
        <v>300</v>
      </c>
      <c r="K17" s="11"/>
      <c r="L17" s="11"/>
    </row>
    <row r="18" ht="25" customHeight="1" spans="1:12">
      <c r="A18" s="7">
        <v>16</v>
      </c>
      <c r="B18" s="37" t="s">
        <v>58</v>
      </c>
      <c r="C18" s="37" t="s">
        <v>70</v>
      </c>
      <c r="D18" s="37" t="s">
        <v>43</v>
      </c>
      <c r="E18" s="37" t="s">
        <v>41</v>
      </c>
      <c r="F18" s="37"/>
      <c r="G18" s="37"/>
      <c r="H18" s="37">
        <v>4</v>
      </c>
      <c r="I18" s="37">
        <f t="shared" si="0"/>
        <v>4</v>
      </c>
      <c r="J18" s="7">
        <f t="shared" si="1"/>
        <v>1200</v>
      </c>
      <c r="K18" s="11"/>
      <c r="L18" s="11"/>
    </row>
    <row r="19" ht="25" customHeight="1" spans="1:12">
      <c r="A19" s="7">
        <v>17</v>
      </c>
      <c r="B19" s="37" t="s">
        <v>58</v>
      </c>
      <c r="C19" s="37" t="s">
        <v>71</v>
      </c>
      <c r="D19" s="37" t="s">
        <v>13</v>
      </c>
      <c r="E19" s="37" t="s">
        <v>72</v>
      </c>
      <c r="F19" s="37">
        <v>8</v>
      </c>
      <c r="G19" s="31">
        <v>2</v>
      </c>
      <c r="H19" s="37">
        <v>19</v>
      </c>
      <c r="I19" s="37">
        <f t="shared" si="0"/>
        <v>9</v>
      </c>
      <c r="J19" s="7">
        <f t="shared" si="1"/>
        <v>2700</v>
      </c>
      <c r="K19" s="11"/>
      <c r="L19" s="11"/>
    </row>
    <row r="20" ht="25" customHeight="1" spans="1:12">
      <c r="A20" s="7">
        <v>18</v>
      </c>
      <c r="B20" s="37" t="s">
        <v>58</v>
      </c>
      <c r="C20" s="37" t="s">
        <v>73</v>
      </c>
      <c r="D20" s="37" t="s">
        <v>46</v>
      </c>
      <c r="E20" s="37" t="s">
        <v>74</v>
      </c>
      <c r="F20" s="37" t="str">
        <f>VLOOKUP(D20,[1]羊只!$D$4:$G$39,4,FALSE)</f>
        <v>10</v>
      </c>
      <c r="G20" s="37">
        <v>5</v>
      </c>
      <c r="H20" s="37">
        <v>20</v>
      </c>
      <c r="I20" s="37">
        <f t="shared" si="0"/>
        <v>5</v>
      </c>
      <c r="J20" s="7">
        <f t="shared" si="1"/>
        <v>1500</v>
      </c>
      <c r="K20" s="11"/>
      <c r="L20" s="11"/>
    </row>
    <row r="21" ht="25" customHeight="1" spans="1:12">
      <c r="A21" s="7">
        <v>19</v>
      </c>
      <c r="B21" s="37" t="s">
        <v>11</v>
      </c>
      <c r="C21" s="11" t="s">
        <v>75</v>
      </c>
      <c r="D21" s="37" t="s">
        <v>13</v>
      </c>
      <c r="E21" s="37" t="s">
        <v>76</v>
      </c>
      <c r="F21" s="37"/>
      <c r="G21" s="37"/>
      <c r="H21" s="37">
        <v>9</v>
      </c>
      <c r="I21" s="37">
        <v>9</v>
      </c>
      <c r="J21" s="7">
        <f t="shared" si="1"/>
        <v>2700</v>
      </c>
      <c r="K21" s="11"/>
      <c r="L21" s="11"/>
    </row>
    <row r="22" ht="25" customHeight="1" spans="1:12">
      <c r="A22" s="7">
        <v>20</v>
      </c>
      <c r="B22" s="37" t="s">
        <v>11</v>
      </c>
      <c r="C22" s="11" t="s">
        <v>77</v>
      </c>
      <c r="D22" s="7" t="s">
        <v>65</v>
      </c>
      <c r="E22" s="7" t="s">
        <v>78</v>
      </c>
      <c r="F22" s="37"/>
      <c r="G22" s="37"/>
      <c r="H22" s="37">
        <v>60</v>
      </c>
      <c r="I22" s="37">
        <v>5</v>
      </c>
      <c r="J22" s="7">
        <f t="shared" si="1"/>
        <v>1500</v>
      </c>
      <c r="K22" s="11"/>
      <c r="L22" s="11"/>
    </row>
    <row r="23" ht="25" customHeight="1" spans="1:12">
      <c r="A23" s="8" t="s">
        <v>18</v>
      </c>
      <c r="B23" s="10"/>
      <c r="C23" s="11"/>
      <c r="D23" s="11"/>
      <c r="E23" s="11"/>
      <c r="F23" s="11"/>
      <c r="G23" s="11"/>
      <c r="H23" s="11"/>
      <c r="I23" s="11">
        <f>SUM(I3:I22)</f>
        <v>222</v>
      </c>
      <c r="J23" s="11">
        <f>SUM(J3:J22)</f>
        <v>66600</v>
      </c>
      <c r="K23" s="11"/>
      <c r="L23" s="11"/>
    </row>
    <row r="24" ht="25" customHeight="1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ht="25" customHeight="1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ht="25" customHeight="1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25" customHeight="1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2">
    <mergeCell ref="A1:L1"/>
    <mergeCell ref="A23:B23"/>
  </mergeCells>
  <conditionalFormatting sqref="C1:C20 C23:C65536">
    <cfRule type="duplicateValues" dxfId="0" priority="2"/>
  </conditionalFormatting>
  <conditionalFormatting sqref="C1:C20 C23:C65536 L7">
    <cfRule type="duplicateValues" dxfId="0" priority="1"/>
  </conditionalFormatting>
  <pageMargins left="0.511805555555556" right="0.432638888888889" top="0.66875" bottom="0.511805555555556" header="0.393055555555556" footer="0.236111111111111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114"/>
  <sheetViews>
    <sheetView topLeftCell="A7" workbookViewId="0">
      <selection activeCell="M116" sqref="M116"/>
    </sheetView>
  </sheetViews>
  <sheetFormatPr defaultColWidth="9" defaultRowHeight="13.5"/>
  <cols>
    <col min="1" max="1" width="6.875" style="13" customWidth="1"/>
    <col min="2" max="2" width="9.91666666666667" style="13" customWidth="1"/>
    <col min="3" max="3" width="11.7" style="13" customWidth="1"/>
    <col min="4" max="4" width="30.25" style="13" customWidth="1"/>
    <col min="5" max="5" width="27" style="13" customWidth="1"/>
    <col min="6" max="6" width="16.25" style="13" customWidth="1"/>
    <col min="7" max="7" width="10.5" style="13" customWidth="1"/>
    <col min="8" max="8" width="14.775" style="13" customWidth="1"/>
    <col min="9" max="9" width="9.66666666666667" style="13" customWidth="1"/>
    <col min="10" max="16383" width="9" style="13" customWidth="1"/>
    <col min="16384" max="16384" width="9" style="13"/>
  </cols>
  <sheetData>
    <row r="1" ht="46" customHeight="1" spans="1:9">
      <c r="A1" s="3" t="s">
        <v>79</v>
      </c>
      <c r="B1" s="3"/>
      <c r="C1" s="3"/>
      <c r="D1" s="3"/>
      <c r="E1" s="3"/>
      <c r="F1" s="3"/>
      <c r="G1" s="3"/>
      <c r="H1" s="3"/>
      <c r="I1" s="3"/>
    </row>
    <row r="2" ht="46" customHeight="1" spans="1:9">
      <c r="A2" s="5" t="s">
        <v>1</v>
      </c>
      <c r="B2" s="5" t="s">
        <v>2</v>
      </c>
      <c r="C2" s="5" t="s">
        <v>20</v>
      </c>
      <c r="D2" s="5" t="s">
        <v>4</v>
      </c>
      <c r="E2" s="5" t="s">
        <v>5</v>
      </c>
      <c r="F2" s="5" t="s">
        <v>21</v>
      </c>
      <c r="G2" s="5" t="s">
        <v>22</v>
      </c>
      <c r="H2" s="5" t="s">
        <v>23</v>
      </c>
      <c r="I2" s="5" t="s">
        <v>10</v>
      </c>
    </row>
    <row r="3" ht="25" customHeight="1" spans="1:9">
      <c r="A3" s="7">
        <v>1</v>
      </c>
      <c r="B3" s="37" t="s">
        <v>35</v>
      </c>
      <c r="C3" s="37" t="s">
        <v>36</v>
      </c>
      <c r="D3" s="37" t="s">
        <v>37</v>
      </c>
      <c r="E3" s="11" t="s">
        <v>38</v>
      </c>
      <c r="F3" s="37">
        <v>5</v>
      </c>
      <c r="G3" s="7">
        <f t="shared" ref="G3:G66" si="0">F3*500</f>
        <v>2500</v>
      </c>
      <c r="H3" s="7"/>
      <c r="I3" s="7"/>
    </row>
    <row r="4" ht="25" customHeight="1" spans="1:9">
      <c r="A4" s="7">
        <v>2</v>
      </c>
      <c r="B4" s="37" t="s">
        <v>35</v>
      </c>
      <c r="C4" s="37" t="s">
        <v>80</v>
      </c>
      <c r="D4" s="37" t="s">
        <v>81</v>
      </c>
      <c r="E4" s="11" t="s">
        <v>31</v>
      </c>
      <c r="F4" s="37">
        <v>15</v>
      </c>
      <c r="G4" s="7">
        <f t="shared" si="0"/>
        <v>7500</v>
      </c>
      <c r="H4" s="7"/>
      <c r="I4" s="7"/>
    </row>
    <row r="5" ht="25" customHeight="1" spans="1:9">
      <c r="A5" s="7">
        <v>3</v>
      </c>
      <c r="B5" s="37" t="s">
        <v>35</v>
      </c>
      <c r="C5" s="37" t="s">
        <v>82</v>
      </c>
      <c r="D5" s="37" t="s">
        <v>83</v>
      </c>
      <c r="E5" s="11" t="s">
        <v>84</v>
      </c>
      <c r="F5" s="37">
        <v>9</v>
      </c>
      <c r="G5" s="7">
        <f t="shared" si="0"/>
        <v>4500</v>
      </c>
      <c r="H5" s="7"/>
      <c r="I5" s="7"/>
    </row>
    <row r="6" ht="25" customHeight="1" spans="1:9">
      <c r="A6" s="7">
        <v>4</v>
      </c>
      <c r="B6" s="37" t="s">
        <v>35</v>
      </c>
      <c r="C6" s="37" t="s">
        <v>85</v>
      </c>
      <c r="D6" s="37" t="s">
        <v>43</v>
      </c>
      <c r="E6" s="11" t="s">
        <v>86</v>
      </c>
      <c r="F6" s="37">
        <v>13</v>
      </c>
      <c r="G6" s="7">
        <f t="shared" si="0"/>
        <v>6500</v>
      </c>
      <c r="H6" s="7"/>
      <c r="I6" s="7"/>
    </row>
    <row r="7" ht="25" customHeight="1" spans="1:9">
      <c r="A7" s="7">
        <v>5</v>
      </c>
      <c r="B7" s="37" t="s">
        <v>35</v>
      </c>
      <c r="C7" s="37" t="s">
        <v>39</v>
      </c>
      <c r="D7" s="37" t="s">
        <v>40</v>
      </c>
      <c r="E7" s="37" t="s">
        <v>41</v>
      </c>
      <c r="F7" s="37">
        <v>3</v>
      </c>
      <c r="G7" s="7">
        <f t="shared" si="0"/>
        <v>1500</v>
      </c>
      <c r="H7" s="7"/>
      <c r="I7" s="7"/>
    </row>
    <row r="8" ht="25" customHeight="1" spans="1:9">
      <c r="A8" s="7">
        <v>6</v>
      </c>
      <c r="B8" s="37" t="s">
        <v>11</v>
      </c>
      <c r="C8" s="37" t="s">
        <v>87</v>
      </c>
      <c r="D8" s="37" t="s">
        <v>30</v>
      </c>
      <c r="E8" s="11" t="s">
        <v>54</v>
      </c>
      <c r="F8" s="37">
        <v>2</v>
      </c>
      <c r="G8" s="7">
        <f t="shared" si="0"/>
        <v>1000</v>
      </c>
      <c r="H8" s="7"/>
      <c r="I8" s="7"/>
    </row>
    <row r="9" ht="25" customHeight="1" spans="1:9">
      <c r="A9" s="7">
        <v>7</v>
      </c>
      <c r="B9" s="37" t="s">
        <v>11</v>
      </c>
      <c r="C9" s="37" t="s">
        <v>88</v>
      </c>
      <c r="D9" s="37" t="s">
        <v>60</v>
      </c>
      <c r="E9" s="11" t="s">
        <v>61</v>
      </c>
      <c r="F9" s="37">
        <v>2</v>
      </c>
      <c r="G9" s="7">
        <f t="shared" si="0"/>
        <v>1000</v>
      </c>
      <c r="H9" s="7"/>
      <c r="I9" s="7"/>
    </row>
    <row r="10" ht="25" customHeight="1" spans="1:9">
      <c r="A10" s="7">
        <v>8</v>
      </c>
      <c r="B10" s="37" t="s">
        <v>11</v>
      </c>
      <c r="C10" s="37" t="s">
        <v>89</v>
      </c>
      <c r="D10" s="37" t="s">
        <v>46</v>
      </c>
      <c r="E10" s="11" t="s">
        <v>47</v>
      </c>
      <c r="F10" s="37">
        <v>3</v>
      </c>
      <c r="G10" s="7">
        <f t="shared" si="0"/>
        <v>1500</v>
      </c>
      <c r="H10" s="7"/>
      <c r="I10" s="7"/>
    </row>
    <row r="11" ht="25" customHeight="1" spans="1:9">
      <c r="A11" s="7">
        <v>9</v>
      </c>
      <c r="B11" s="37" t="s">
        <v>11</v>
      </c>
      <c r="C11" s="37" t="s">
        <v>90</v>
      </c>
      <c r="D11" s="37" t="s">
        <v>91</v>
      </c>
      <c r="E11" s="11" t="s">
        <v>61</v>
      </c>
      <c r="F11" s="37">
        <v>5</v>
      </c>
      <c r="G11" s="7">
        <f t="shared" si="0"/>
        <v>2500</v>
      </c>
      <c r="H11" s="7"/>
      <c r="I11" s="7"/>
    </row>
    <row r="12" ht="25" customHeight="1" spans="1:9">
      <c r="A12" s="7">
        <v>10</v>
      </c>
      <c r="B12" s="37" t="s">
        <v>11</v>
      </c>
      <c r="C12" s="37" t="s">
        <v>92</v>
      </c>
      <c r="D12" s="37" t="s">
        <v>93</v>
      </c>
      <c r="E12" s="11" t="s">
        <v>84</v>
      </c>
      <c r="F12" s="37">
        <v>1</v>
      </c>
      <c r="G12" s="7">
        <f t="shared" si="0"/>
        <v>500</v>
      </c>
      <c r="H12" s="7"/>
      <c r="I12" s="7"/>
    </row>
    <row r="13" ht="25" customHeight="1" spans="1:9">
      <c r="A13" s="7">
        <v>11</v>
      </c>
      <c r="B13" s="37" t="s">
        <v>11</v>
      </c>
      <c r="C13" s="37" t="s">
        <v>75</v>
      </c>
      <c r="D13" s="37" t="s">
        <v>13</v>
      </c>
      <c r="E13" s="11" t="s">
        <v>54</v>
      </c>
      <c r="F13" s="37">
        <v>6</v>
      </c>
      <c r="G13" s="7">
        <f t="shared" si="0"/>
        <v>3000</v>
      </c>
      <c r="H13" s="7"/>
      <c r="I13" s="7"/>
    </row>
    <row r="14" ht="25" customHeight="1" spans="1:9">
      <c r="A14" s="7">
        <v>12</v>
      </c>
      <c r="B14" s="37" t="s">
        <v>11</v>
      </c>
      <c r="C14" s="37" t="s">
        <v>94</v>
      </c>
      <c r="D14" s="37" t="s">
        <v>13</v>
      </c>
      <c r="E14" s="11" t="s">
        <v>54</v>
      </c>
      <c r="F14" s="37">
        <v>4</v>
      </c>
      <c r="G14" s="7">
        <f t="shared" si="0"/>
        <v>2000</v>
      </c>
      <c r="H14" s="7"/>
      <c r="I14" s="7"/>
    </row>
    <row r="15" ht="25" customHeight="1" spans="1:9">
      <c r="A15" s="7">
        <v>13</v>
      </c>
      <c r="B15" s="37" t="s">
        <v>11</v>
      </c>
      <c r="C15" s="37" t="s">
        <v>45</v>
      </c>
      <c r="D15" s="37" t="s">
        <v>46</v>
      </c>
      <c r="E15" s="11" t="s">
        <v>68</v>
      </c>
      <c r="F15" s="37">
        <v>1</v>
      </c>
      <c r="G15" s="7">
        <f t="shared" si="0"/>
        <v>500</v>
      </c>
      <c r="H15" s="11"/>
      <c r="I15" s="11"/>
    </row>
    <row r="16" ht="25" customHeight="1" spans="1:9">
      <c r="A16" s="7">
        <v>14</v>
      </c>
      <c r="B16" s="37" t="s">
        <v>11</v>
      </c>
      <c r="C16" s="37" t="s">
        <v>95</v>
      </c>
      <c r="D16" s="37" t="s">
        <v>63</v>
      </c>
      <c r="E16" s="33" t="s">
        <v>78</v>
      </c>
      <c r="F16" s="37">
        <v>2</v>
      </c>
      <c r="G16" s="7">
        <f t="shared" si="0"/>
        <v>1000</v>
      </c>
      <c r="H16" s="11"/>
      <c r="I16" s="11"/>
    </row>
    <row r="17" ht="25" customHeight="1" spans="1:9">
      <c r="A17" s="7">
        <v>15</v>
      </c>
      <c r="B17" s="37" t="s">
        <v>11</v>
      </c>
      <c r="C17" s="37" t="s">
        <v>77</v>
      </c>
      <c r="D17" s="37" t="s">
        <v>65</v>
      </c>
      <c r="E17" s="11" t="s">
        <v>78</v>
      </c>
      <c r="F17" s="37">
        <v>3</v>
      </c>
      <c r="G17" s="7">
        <f t="shared" si="0"/>
        <v>1500</v>
      </c>
      <c r="H17" s="11"/>
      <c r="I17" s="11"/>
    </row>
    <row r="18" ht="25" customHeight="1" spans="1:9">
      <c r="A18" s="7">
        <v>16</v>
      </c>
      <c r="B18" s="37" t="s">
        <v>11</v>
      </c>
      <c r="C18" s="37" t="s">
        <v>96</v>
      </c>
      <c r="D18" s="37" t="s">
        <v>26</v>
      </c>
      <c r="E18" s="11" t="s">
        <v>38</v>
      </c>
      <c r="F18" s="37">
        <v>1</v>
      </c>
      <c r="G18" s="7">
        <f t="shared" si="0"/>
        <v>500</v>
      </c>
      <c r="H18" s="11"/>
      <c r="I18" s="11"/>
    </row>
    <row r="19" ht="25" customHeight="1" spans="1:9">
      <c r="A19" s="7">
        <v>17</v>
      </c>
      <c r="B19" s="37" t="s">
        <v>11</v>
      </c>
      <c r="C19" s="37" t="s">
        <v>48</v>
      </c>
      <c r="D19" s="37" t="s">
        <v>43</v>
      </c>
      <c r="E19" s="11" t="s">
        <v>41</v>
      </c>
      <c r="F19" s="37">
        <v>3</v>
      </c>
      <c r="G19" s="7">
        <f t="shared" si="0"/>
        <v>1500</v>
      </c>
      <c r="H19" s="11"/>
      <c r="I19" s="11"/>
    </row>
    <row r="20" ht="25" customHeight="1" spans="1:9">
      <c r="A20" s="7">
        <v>18</v>
      </c>
      <c r="B20" s="37" t="s">
        <v>11</v>
      </c>
      <c r="C20" s="37" t="s">
        <v>15</v>
      </c>
      <c r="D20" s="37" t="s">
        <v>16</v>
      </c>
      <c r="E20" s="11" t="s">
        <v>97</v>
      </c>
      <c r="F20" s="37">
        <v>6</v>
      </c>
      <c r="G20" s="7">
        <f t="shared" si="0"/>
        <v>3000</v>
      </c>
      <c r="H20" s="11"/>
      <c r="I20" s="11"/>
    </row>
    <row r="21" ht="25" customHeight="1" spans="1:9">
      <c r="A21" s="7">
        <v>19</v>
      </c>
      <c r="B21" s="37" t="s">
        <v>11</v>
      </c>
      <c r="C21" s="37" t="s">
        <v>98</v>
      </c>
      <c r="D21" s="37" t="s">
        <v>56</v>
      </c>
      <c r="E21" s="11" t="s">
        <v>57</v>
      </c>
      <c r="F21" s="37">
        <v>2</v>
      </c>
      <c r="G21" s="7">
        <f t="shared" si="0"/>
        <v>1000</v>
      </c>
      <c r="H21" s="11"/>
      <c r="I21" s="11"/>
    </row>
    <row r="22" ht="25" customHeight="1" spans="1:9">
      <c r="A22" s="7">
        <v>20</v>
      </c>
      <c r="B22" s="37" t="s">
        <v>11</v>
      </c>
      <c r="C22" s="37" t="s">
        <v>99</v>
      </c>
      <c r="D22" s="37" t="s">
        <v>100</v>
      </c>
      <c r="E22" s="11" t="s">
        <v>31</v>
      </c>
      <c r="F22" s="37">
        <v>1</v>
      </c>
      <c r="G22" s="7">
        <f t="shared" si="0"/>
        <v>500</v>
      </c>
      <c r="H22" s="11"/>
      <c r="I22" s="11"/>
    </row>
    <row r="23" ht="25" customHeight="1" spans="1:9">
      <c r="A23" s="7">
        <v>21</v>
      </c>
      <c r="B23" s="37" t="s">
        <v>11</v>
      </c>
      <c r="C23" s="37" t="s">
        <v>52</v>
      </c>
      <c r="D23" s="37" t="s">
        <v>51</v>
      </c>
      <c r="E23" s="11" t="s">
        <v>68</v>
      </c>
      <c r="F23" s="37">
        <v>3</v>
      </c>
      <c r="G23" s="7">
        <f t="shared" si="0"/>
        <v>1500</v>
      </c>
      <c r="H23" s="11"/>
      <c r="I23" s="11"/>
    </row>
    <row r="24" ht="25" customHeight="1" spans="1:9">
      <c r="A24" s="7">
        <v>22</v>
      </c>
      <c r="B24" s="37" t="s">
        <v>11</v>
      </c>
      <c r="C24" s="37" t="s">
        <v>101</v>
      </c>
      <c r="D24" s="37" t="s">
        <v>93</v>
      </c>
      <c r="E24" s="11" t="s">
        <v>84</v>
      </c>
      <c r="F24" s="37">
        <v>5</v>
      </c>
      <c r="G24" s="7">
        <f t="shared" si="0"/>
        <v>2500</v>
      </c>
      <c r="H24" s="11"/>
      <c r="I24" s="11"/>
    </row>
    <row r="25" ht="25" customHeight="1" spans="1:9">
      <c r="A25" s="7">
        <v>23</v>
      </c>
      <c r="B25" s="37" t="s">
        <v>11</v>
      </c>
      <c r="C25" s="37" t="s">
        <v>102</v>
      </c>
      <c r="D25" s="37" t="s">
        <v>103</v>
      </c>
      <c r="E25" s="11" t="s">
        <v>14</v>
      </c>
      <c r="F25" s="37">
        <v>2</v>
      </c>
      <c r="G25" s="7">
        <f t="shared" si="0"/>
        <v>1000</v>
      </c>
      <c r="H25" s="11"/>
      <c r="I25" s="11"/>
    </row>
    <row r="26" ht="25" customHeight="1" spans="1:9">
      <c r="A26" s="7">
        <v>24</v>
      </c>
      <c r="B26" s="37" t="s">
        <v>11</v>
      </c>
      <c r="C26" s="37" t="s">
        <v>104</v>
      </c>
      <c r="D26" s="37" t="s">
        <v>13</v>
      </c>
      <c r="E26" s="11" t="s">
        <v>54</v>
      </c>
      <c r="F26" s="37">
        <v>4</v>
      </c>
      <c r="G26" s="7">
        <f t="shared" si="0"/>
        <v>2000</v>
      </c>
      <c r="H26" s="11"/>
      <c r="I26" s="11"/>
    </row>
    <row r="27" ht="25" customHeight="1" spans="1:9">
      <c r="A27" s="7">
        <v>25</v>
      </c>
      <c r="B27" s="37" t="s">
        <v>24</v>
      </c>
      <c r="C27" s="37" t="s">
        <v>105</v>
      </c>
      <c r="D27" s="37" t="s">
        <v>37</v>
      </c>
      <c r="E27" s="11" t="s">
        <v>38</v>
      </c>
      <c r="F27" s="37">
        <v>3</v>
      </c>
      <c r="G27" s="7">
        <f t="shared" si="0"/>
        <v>1500</v>
      </c>
      <c r="H27" s="11"/>
      <c r="I27" s="11"/>
    </row>
    <row r="28" ht="25" customHeight="1" spans="1:9">
      <c r="A28" s="7">
        <v>26</v>
      </c>
      <c r="B28" s="37" t="s">
        <v>24</v>
      </c>
      <c r="C28" s="37" t="s">
        <v>106</v>
      </c>
      <c r="D28" s="37" t="s">
        <v>46</v>
      </c>
      <c r="E28" s="11" t="s">
        <v>31</v>
      </c>
      <c r="F28" s="37">
        <v>1</v>
      </c>
      <c r="G28" s="7">
        <f t="shared" si="0"/>
        <v>500</v>
      </c>
      <c r="H28" s="11"/>
      <c r="I28" s="11"/>
    </row>
    <row r="29" ht="25" customHeight="1" spans="1:9">
      <c r="A29" s="7">
        <v>27</v>
      </c>
      <c r="B29" s="37" t="s">
        <v>24</v>
      </c>
      <c r="C29" s="37" t="s">
        <v>107</v>
      </c>
      <c r="D29" s="37" t="s">
        <v>26</v>
      </c>
      <c r="E29" s="11" t="s">
        <v>38</v>
      </c>
      <c r="F29" s="37">
        <v>15</v>
      </c>
      <c r="G29" s="7">
        <f t="shared" si="0"/>
        <v>7500</v>
      </c>
      <c r="H29" s="11"/>
      <c r="I29" s="11"/>
    </row>
    <row r="30" ht="25" customHeight="1" spans="1:9">
      <c r="A30" s="7">
        <v>28</v>
      </c>
      <c r="B30" s="37" t="s">
        <v>24</v>
      </c>
      <c r="C30" s="37" t="s">
        <v>108</v>
      </c>
      <c r="D30" s="37" t="s">
        <v>109</v>
      </c>
      <c r="E30" s="11" t="s">
        <v>110</v>
      </c>
      <c r="F30" s="37">
        <v>5</v>
      </c>
      <c r="G30" s="7">
        <f t="shared" si="0"/>
        <v>2500</v>
      </c>
      <c r="H30" s="11"/>
      <c r="I30" s="11"/>
    </row>
    <row r="31" ht="25" customHeight="1" spans="1:9">
      <c r="A31" s="7">
        <v>29</v>
      </c>
      <c r="B31" s="37" t="s">
        <v>24</v>
      </c>
      <c r="C31" s="37" t="s">
        <v>53</v>
      </c>
      <c r="D31" s="37" t="s">
        <v>13</v>
      </c>
      <c r="E31" s="11" t="s">
        <v>61</v>
      </c>
      <c r="F31" s="37">
        <v>3</v>
      </c>
      <c r="G31" s="7">
        <f t="shared" si="0"/>
        <v>1500</v>
      </c>
      <c r="H31" s="11"/>
      <c r="I31" s="11"/>
    </row>
    <row r="32" ht="25" customHeight="1" spans="1:9">
      <c r="A32" s="7">
        <v>30</v>
      </c>
      <c r="B32" s="37" t="s">
        <v>24</v>
      </c>
      <c r="C32" s="37" t="s">
        <v>55</v>
      </c>
      <c r="D32" s="37" t="s">
        <v>56</v>
      </c>
      <c r="E32" s="11" t="s">
        <v>57</v>
      </c>
      <c r="F32" s="37">
        <v>3</v>
      </c>
      <c r="G32" s="7">
        <f t="shared" si="0"/>
        <v>1500</v>
      </c>
      <c r="H32" s="11"/>
      <c r="I32" s="11"/>
    </row>
    <row r="33" ht="25" customHeight="1" spans="1:9">
      <c r="A33" s="7">
        <v>31</v>
      </c>
      <c r="B33" s="37" t="s">
        <v>24</v>
      </c>
      <c r="C33" s="37" t="s">
        <v>111</v>
      </c>
      <c r="D33" s="37" t="s">
        <v>60</v>
      </c>
      <c r="E33" s="11" t="s">
        <v>78</v>
      </c>
      <c r="F33" s="37">
        <v>1</v>
      </c>
      <c r="G33" s="7">
        <f t="shared" si="0"/>
        <v>500</v>
      </c>
      <c r="H33" s="11"/>
      <c r="I33" s="11"/>
    </row>
    <row r="34" ht="25" customHeight="1" spans="1:9">
      <c r="A34" s="7">
        <v>32</v>
      </c>
      <c r="B34" s="37" t="s">
        <v>24</v>
      </c>
      <c r="C34" s="37" t="s">
        <v>112</v>
      </c>
      <c r="D34" s="37" t="s">
        <v>26</v>
      </c>
      <c r="E34" s="11" t="s">
        <v>113</v>
      </c>
      <c r="F34" s="37">
        <v>4</v>
      </c>
      <c r="G34" s="7">
        <f t="shared" si="0"/>
        <v>2000</v>
      </c>
      <c r="H34" s="11"/>
      <c r="I34" s="11"/>
    </row>
    <row r="35" ht="25" customHeight="1" spans="1:9">
      <c r="A35" s="7">
        <v>33</v>
      </c>
      <c r="B35" s="37" t="s">
        <v>24</v>
      </c>
      <c r="C35" s="37" t="s">
        <v>114</v>
      </c>
      <c r="D35" s="37" t="s">
        <v>65</v>
      </c>
      <c r="E35" s="11" t="s">
        <v>68</v>
      </c>
      <c r="F35" s="37">
        <v>12</v>
      </c>
      <c r="G35" s="7">
        <f t="shared" si="0"/>
        <v>6000</v>
      </c>
      <c r="H35" s="11"/>
      <c r="I35" s="11"/>
    </row>
    <row r="36" ht="25" customHeight="1" spans="1:9">
      <c r="A36" s="7">
        <v>34</v>
      </c>
      <c r="B36" s="37" t="s">
        <v>24</v>
      </c>
      <c r="C36" s="37" t="s">
        <v>115</v>
      </c>
      <c r="D36" s="37" t="s">
        <v>116</v>
      </c>
      <c r="E36" s="11" t="s">
        <v>61</v>
      </c>
      <c r="F36" s="37">
        <v>6</v>
      </c>
      <c r="G36" s="7">
        <f t="shared" si="0"/>
        <v>3000</v>
      </c>
      <c r="H36" s="11"/>
      <c r="I36" s="11"/>
    </row>
    <row r="37" ht="25" customHeight="1" spans="1:9">
      <c r="A37" s="7">
        <v>35</v>
      </c>
      <c r="B37" s="37" t="s">
        <v>24</v>
      </c>
      <c r="C37" s="37" t="s">
        <v>117</v>
      </c>
      <c r="D37" s="37" t="s">
        <v>65</v>
      </c>
      <c r="E37" s="11" t="s">
        <v>78</v>
      </c>
      <c r="F37" s="37">
        <v>4</v>
      </c>
      <c r="G37" s="7">
        <f t="shared" si="0"/>
        <v>2000</v>
      </c>
      <c r="H37" s="11"/>
      <c r="I37" s="11"/>
    </row>
    <row r="38" ht="25" customHeight="1" spans="1:9">
      <c r="A38" s="7">
        <v>36</v>
      </c>
      <c r="B38" s="37" t="s">
        <v>24</v>
      </c>
      <c r="C38" s="37" t="s">
        <v>118</v>
      </c>
      <c r="D38" s="37" t="s">
        <v>46</v>
      </c>
      <c r="E38" s="11" t="s">
        <v>78</v>
      </c>
      <c r="F38" s="37">
        <v>2</v>
      </c>
      <c r="G38" s="7">
        <f t="shared" si="0"/>
        <v>1000</v>
      </c>
      <c r="H38" s="11"/>
      <c r="I38" s="11"/>
    </row>
    <row r="39" ht="25" customHeight="1" spans="1:9">
      <c r="A39" s="7">
        <v>37</v>
      </c>
      <c r="B39" s="37" t="s">
        <v>24</v>
      </c>
      <c r="C39" s="37" t="s">
        <v>119</v>
      </c>
      <c r="D39" s="37" t="s">
        <v>63</v>
      </c>
      <c r="E39" s="11" t="s">
        <v>120</v>
      </c>
      <c r="F39" s="37">
        <v>2</v>
      </c>
      <c r="G39" s="7">
        <f t="shared" si="0"/>
        <v>1000</v>
      </c>
      <c r="H39" s="11"/>
      <c r="I39" s="11"/>
    </row>
    <row r="40" ht="25" customHeight="1" spans="1:9">
      <c r="A40" s="7">
        <v>38</v>
      </c>
      <c r="B40" s="37" t="s">
        <v>24</v>
      </c>
      <c r="C40" s="37" t="s">
        <v>121</v>
      </c>
      <c r="D40" s="37" t="s">
        <v>60</v>
      </c>
      <c r="E40" s="11" t="s">
        <v>122</v>
      </c>
      <c r="F40" s="37">
        <v>2</v>
      </c>
      <c r="G40" s="7">
        <f t="shared" si="0"/>
        <v>1000</v>
      </c>
      <c r="H40" s="11"/>
      <c r="I40" s="11"/>
    </row>
    <row r="41" ht="25" customHeight="1" spans="1:9">
      <c r="A41" s="7">
        <v>39</v>
      </c>
      <c r="B41" s="37" t="s">
        <v>24</v>
      </c>
      <c r="C41" s="37" t="s">
        <v>123</v>
      </c>
      <c r="D41" s="37" t="s">
        <v>26</v>
      </c>
      <c r="E41" s="11" t="s">
        <v>113</v>
      </c>
      <c r="F41" s="37">
        <v>2</v>
      </c>
      <c r="G41" s="7">
        <f t="shared" si="0"/>
        <v>1000</v>
      </c>
      <c r="H41" s="11"/>
      <c r="I41" s="11"/>
    </row>
    <row r="42" ht="25" customHeight="1" spans="1:9">
      <c r="A42" s="7">
        <v>40</v>
      </c>
      <c r="B42" s="37" t="s">
        <v>24</v>
      </c>
      <c r="C42" s="37" t="s">
        <v>124</v>
      </c>
      <c r="D42" s="37" t="s">
        <v>125</v>
      </c>
      <c r="E42" s="11" t="s">
        <v>126</v>
      </c>
      <c r="F42" s="37">
        <v>13</v>
      </c>
      <c r="G42" s="7">
        <f t="shared" si="0"/>
        <v>6500</v>
      </c>
      <c r="H42" s="11"/>
      <c r="I42" s="11"/>
    </row>
    <row r="43" ht="25" customHeight="1" spans="1:9">
      <c r="A43" s="7">
        <v>41</v>
      </c>
      <c r="B43" s="37" t="s">
        <v>24</v>
      </c>
      <c r="C43" s="37" t="s">
        <v>127</v>
      </c>
      <c r="D43" s="37" t="s">
        <v>128</v>
      </c>
      <c r="E43" s="11" t="s">
        <v>129</v>
      </c>
      <c r="F43" s="37">
        <v>1</v>
      </c>
      <c r="G43" s="7">
        <f t="shared" si="0"/>
        <v>500</v>
      </c>
      <c r="H43" s="11"/>
      <c r="I43" s="11"/>
    </row>
    <row r="44" ht="25" customHeight="1" spans="1:9">
      <c r="A44" s="7">
        <v>42</v>
      </c>
      <c r="B44" s="37" t="s">
        <v>58</v>
      </c>
      <c r="C44" s="37" t="s">
        <v>130</v>
      </c>
      <c r="D44" s="37" t="s">
        <v>131</v>
      </c>
      <c r="E44" s="11" t="s">
        <v>27</v>
      </c>
      <c r="F44" s="37">
        <v>13</v>
      </c>
      <c r="G44" s="7">
        <f t="shared" si="0"/>
        <v>6500</v>
      </c>
      <c r="H44" s="11"/>
      <c r="I44" s="11"/>
    </row>
    <row r="45" ht="25" customHeight="1" spans="1:9">
      <c r="A45" s="7">
        <v>43</v>
      </c>
      <c r="B45" s="37" t="s">
        <v>58</v>
      </c>
      <c r="C45" s="37" t="s">
        <v>132</v>
      </c>
      <c r="D45" s="37" t="s">
        <v>93</v>
      </c>
      <c r="E45" s="11" t="s">
        <v>84</v>
      </c>
      <c r="F45" s="37">
        <v>3</v>
      </c>
      <c r="G45" s="7">
        <f t="shared" si="0"/>
        <v>1500</v>
      </c>
      <c r="H45" s="11"/>
      <c r="I45" s="11"/>
    </row>
    <row r="46" ht="25" customHeight="1" spans="1:9">
      <c r="A46" s="7">
        <v>44</v>
      </c>
      <c r="B46" s="37" t="s">
        <v>58</v>
      </c>
      <c r="C46" s="37" t="s">
        <v>133</v>
      </c>
      <c r="D46" s="37" t="s">
        <v>46</v>
      </c>
      <c r="E46" s="11" t="s">
        <v>68</v>
      </c>
      <c r="F46" s="37">
        <v>2</v>
      </c>
      <c r="G46" s="7">
        <f t="shared" si="0"/>
        <v>1000</v>
      </c>
      <c r="H46" s="11"/>
      <c r="I46" s="11"/>
    </row>
    <row r="47" ht="25" customHeight="1" spans="1:9">
      <c r="A47" s="7">
        <v>45</v>
      </c>
      <c r="B47" s="37" t="s">
        <v>58</v>
      </c>
      <c r="C47" s="37" t="s">
        <v>134</v>
      </c>
      <c r="D47" s="37" t="s">
        <v>93</v>
      </c>
      <c r="E47" s="11" t="s">
        <v>84</v>
      </c>
      <c r="F47" s="37">
        <v>2</v>
      </c>
      <c r="G47" s="7">
        <f t="shared" si="0"/>
        <v>1000</v>
      </c>
      <c r="H47" s="11"/>
      <c r="I47" s="11"/>
    </row>
    <row r="48" ht="25" customHeight="1" spans="1:9">
      <c r="A48" s="7">
        <v>46</v>
      </c>
      <c r="B48" s="37" t="s">
        <v>58</v>
      </c>
      <c r="C48" s="37" t="s">
        <v>135</v>
      </c>
      <c r="D48" s="37" t="s">
        <v>136</v>
      </c>
      <c r="E48" s="11" t="s">
        <v>38</v>
      </c>
      <c r="F48" s="37">
        <v>2</v>
      </c>
      <c r="G48" s="7">
        <f t="shared" si="0"/>
        <v>1000</v>
      </c>
      <c r="H48" s="11"/>
      <c r="I48" s="11"/>
    </row>
    <row r="49" ht="25" customHeight="1" spans="1:9">
      <c r="A49" s="7">
        <v>47</v>
      </c>
      <c r="B49" s="37" t="s">
        <v>58</v>
      </c>
      <c r="C49" s="37" t="s">
        <v>137</v>
      </c>
      <c r="D49" s="37" t="s">
        <v>26</v>
      </c>
      <c r="E49" s="11" t="s">
        <v>68</v>
      </c>
      <c r="F49" s="37">
        <v>3</v>
      </c>
      <c r="G49" s="7">
        <f t="shared" si="0"/>
        <v>1500</v>
      </c>
      <c r="H49" s="11"/>
      <c r="I49" s="11"/>
    </row>
    <row r="50" s="41" customFormat="1" ht="25" customHeight="1" spans="1:9">
      <c r="A50" s="7">
        <v>48</v>
      </c>
      <c r="B50" s="7" t="s">
        <v>58</v>
      </c>
      <c r="C50" s="7" t="s">
        <v>59</v>
      </c>
      <c r="D50" s="7" t="s">
        <v>60</v>
      </c>
      <c r="E50" s="42" t="s">
        <v>78</v>
      </c>
      <c r="F50" s="7">
        <v>2</v>
      </c>
      <c r="G50" s="7">
        <f t="shared" si="0"/>
        <v>1000</v>
      </c>
      <c r="H50" s="42"/>
      <c r="I50" s="42"/>
    </row>
    <row r="51" ht="25" customHeight="1" spans="1:9">
      <c r="A51" s="7">
        <v>49</v>
      </c>
      <c r="B51" s="37" t="s">
        <v>58</v>
      </c>
      <c r="C51" s="37" t="s">
        <v>138</v>
      </c>
      <c r="D51" s="37" t="s">
        <v>26</v>
      </c>
      <c r="E51" s="11" t="s">
        <v>68</v>
      </c>
      <c r="F51" s="37">
        <v>5</v>
      </c>
      <c r="G51" s="7">
        <f t="shared" si="0"/>
        <v>2500</v>
      </c>
      <c r="H51" s="11"/>
      <c r="I51" s="11"/>
    </row>
    <row r="52" ht="25" customHeight="1" spans="1:9">
      <c r="A52" s="7">
        <v>50</v>
      </c>
      <c r="B52" s="37" t="s">
        <v>58</v>
      </c>
      <c r="C52" s="37" t="s">
        <v>62</v>
      </c>
      <c r="D52" s="37" t="s">
        <v>63</v>
      </c>
      <c r="E52" s="11" t="s">
        <v>139</v>
      </c>
      <c r="F52" s="37">
        <v>3</v>
      </c>
      <c r="G52" s="7">
        <f t="shared" si="0"/>
        <v>1500</v>
      </c>
      <c r="H52" s="11"/>
      <c r="I52" s="11"/>
    </row>
    <row r="53" ht="25" customHeight="1" spans="1:9">
      <c r="A53" s="7">
        <v>51</v>
      </c>
      <c r="B53" s="37" t="s">
        <v>58</v>
      </c>
      <c r="C53" s="37" t="s">
        <v>140</v>
      </c>
      <c r="D53" s="37" t="s">
        <v>93</v>
      </c>
      <c r="E53" s="11" t="s">
        <v>84</v>
      </c>
      <c r="F53" s="37">
        <v>3</v>
      </c>
      <c r="G53" s="7">
        <f t="shared" si="0"/>
        <v>1500</v>
      </c>
      <c r="H53" s="11"/>
      <c r="I53" s="11"/>
    </row>
    <row r="54" ht="25" customHeight="1" spans="1:9">
      <c r="A54" s="7">
        <v>52</v>
      </c>
      <c r="B54" s="37" t="s">
        <v>58</v>
      </c>
      <c r="C54" s="37" t="s">
        <v>141</v>
      </c>
      <c r="D54" s="37" t="s">
        <v>142</v>
      </c>
      <c r="E54" s="11" t="s">
        <v>14</v>
      </c>
      <c r="F54" s="37">
        <v>7</v>
      </c>
      <c r="G54" s="7">
        <f t="shared" si="0"/>
        <v>3500</v>
      </c>
      <c r="H54" s="11"/>
      <c r="I54" s="11"/>
    </row>
    <row r="55" ht="25" customHeight="1" spans="1:9">
      <c r="A55" s="7">
        <v>53</v>
      </c>
      <c r="B55" s="37" t="s">
        <v>58</v>
      </c>
      <c r="C55" s="37" t="s">
        <v>143</v>
      </c>
      <c r="D55" s="37" t="s">
        <v>30</v>
      </c>
      <c r="E55" s="11" t="s">
        <v>47</v>
      </c>
      <c r="F55" s="37">
        <v>3</v>
      </c>
      <c r="G55" s="7">
        <f t="shared" si="0"/>
        <v>1500</v>
      </c>
      <c r="H55" s="11"/>
      <c r="I55" s="11"/>
    </row>
    <row r="56" ht="25" customHeight="1" spans="1:9">
      <c r="A56" s="7">
        <v>54</v>
      </c>
      <c r="B56" s="37" t="s">
        <v>58</v>
      </c>
      <c r="C56" s="37" t="s">
        <v>144</v>
      </c>
      <c r="D56" s="37" t="s">
        <v>30</v>
      </c>
      <c r="E56" s="11" t="s">
        <v>47</v>
      </c>
      <c r="F56" s="37">
        <v>6</v>
      </c>
      <c r="G56" s="7">
        <f t="shared" si="0"/>
        <v>3000</v>
      </c>
      <c r="H56" s="11"/>
      <c r="I56" s="11"/>
    </row>
    <row r="57" ht="25" customHeight="1" spans="1:9">
      <c r="A57" s="7">
        <v>55</v>
      </c>
      <c r="B57" s="37" t="s">
        <v>58</v>
      </c>
      <c r="C57" s="37" t="s">
        <v>145</v>
      </c>
      <c r="D57" s="37" t="s">
        <v>46</v>
      </c>
      <c r="E57" s="11" t="s">
        <v>68</v>
      </c>
      <c r="F57" s="37">
        <v>6</v>
      </c>
      <c r="G57" s="7">
        <f t="shared" si="0"/>
        <v>3000</v>
      </c>
      <c r="H57" s="11"/>
      <c r="I57" s="11"/>
    </row>
    <row r="58" ht="25" customHeight="1" spans="1:9">
      <c r="A58" s="7">
        <v>56</v>
      </c>
      <c r="B58" s="37" t="s">
        <v>58</v>
      </c>
      <c r="C58" s="37" t="s">
        <v>146</v>
      </c>
      <c r="D58" s="37" t="s">
        <v>63</v>
      </c>
      <c r="E58" s="11" t="s">
        <v>139</v>
      </c>
      <c r="F58" s="37">
        <v>8</v>
      </c>
      <c r="G58" s="7">
        <f t="shared" si="0"/>
        <v>4000</v>
      </c>
      <c r="H58" s="11"/>
      <c r="I58" s="11"/>
    </row>
    <row r="59" ht="25" customHeight="1" spans="1:9">
      <c r="A59" s="7">
        <v>57</v>
      </c>
      <c r="B59" s="37" t="s">
        <v>58</v>
      </c>
      <c r="C59" s="37" t="s">
        <v>147</v>
      </c>
      <c r="D59" s="37" t="s">
        <v>51</v>
      </c>
      <c r="E59" s="11" t="s">
        <v>41</v>
      </c>
      <c r="F59" s="37">
        <v>13</v>
      </c>
      <c r="G59" s="7">
        <f t="shared" si="0"/>
        <v>6500</v>
      </c>
      <c r="H59" s="11"/>
      <c r="I59" s="11"/>
    </row>
    <row r="60" ht="25" customHeight="1" spans="1:9">
      <c r="A60" s="7">
        <v>58</v>
      </c>
      <c r="B60" s="37" t="s">
        <v>58</v>
      </c>
      <c r="C60" s="37" t="s">
        <v>148</v>
      </c>
      <c r="D60" s="37" t="s">
        <v>43</v>
      </c>
      <c r="E60" s="11" t="s">
        <v>86</v>
      </c>
      <c r="F60" s="37">
        <v>2</v>
      </c>
      <c r="G60" s="7">
        <f t="shared" si="0"/>
        <v>1000</v>
      </c>
      <c r="H60" s="11"/>
      <c r="I60" s="11"/>
    </row>
    <row r="61" ht="25" customHeight="1" spans="1:9">
      <c r="A61" s="7">
        <v>59</v>
      </c>
      <c r="B61" s="37" t="s">
        <v>58</v>
      </c>
      <c r="C61" s="37" t="s">
        <v>149</v>
      </c>
      <c r="D61" s="37" t="s">
        <v>150</v>
      </c>
      <c r="E61" s="11" t="s">
        <v>54</v>
      </c>
      <c r="F61" s="37">
        <v>2</v>
      </c>
      <c r="G61" s="7">
        <f t="shared" si="0"/>
        <v>1000</v>
      </c>
      <c r="H61" s="11"/>
      <c r="I61" s="11"/>
    </row>
    <row r="62" ht="25" customHeight="1" spans="1:9">
      <c r="A62" s="7">
        <v>60</v>
      </c>
      <c r="B62" s="37" t="s">
        <v>58</v>
      </c>
      <c r="C62" s="37" t="s">
        <v>151</v>
      </c>
      <c r="D62" s="37" t="s">
        <v>93</v>
      </c>
      <c r="E62" s="11" t="s">
        <v>84</v>
      </c>
      <c r="F62" s="37">
        <v>1</v>
      </c>
      <c r="G62" s="7">
        <f t="shared" si="0"/>
        <v>500</v>
      </c>
      <c r="H62" s="11"/>
      <c r="I62" s="11"/>
    </row>
    <row r="63" ht="25" customHeight="1" spans="1:9">
      <c r="A63" s="7">
        <v>61</v>
      </c>
      <c r="B63" s="37" t="s">
        <v>58</v>
      </c>
      <c r="C63" s="37" t="s">
        <v>152</v>
      </c>
      <c r="D63" s="37" t="s">
        <v>51</v>
      </c>
      <c r="E63" s="11" t="s">
        <v>41</v>
      </c>
      <c r="F63" s="37">
        <v>4</v>
      </c>
      <c r="G63" s="7">
        <f t="shared" si="0"/>
        <v>2000</v>
      </c>
      <c r="H63" s="11"/>
      <c r="I63" s="11"/>
    </row>
    <row r="64" ht="25" customHeight="1" spans="1:9">
      <c r="A64" s="7">
        <v>62</v>
      </c>
      <c r="B64" s="37" t="s">
        <v>58</v>
      </c>
      <c r="C64" s="37" t="s">
        <v>153</v>
      </c>
      <c r="D64" s="37" t="s">
        <v>65</v>
      </c>
      <c r="E64" s="11" t="s">
        <v>68</v>
      </c>
      <c r="F64" s="37">
        <v>3</v>
      </c>
      <c r="G64" s="7">
        <f t="shared" si="0"/>
        <v>1500</v>
      </c>
      <c r="H64" s="11"/>
      <c r="I64" s="11"/>
    </row>
    <row r="65" ht="25" customHeight="1" spans="1:9">
      <c r="A65" s="7">
        <v>63</v>
      </c>
      <c r="B65" s="37" t="s">
        <v>58</v>
      </c>
      <c r="C65" s="37" t="s">
        <v>154</v>
      </c>
      <c r="D65" s="37" t="s">
        <v>13</v>
      </c>
      <c r="E65" s="11" t="s">
        <v>72</v>
      </c>
      <c r="F65" s="37">
        <v>1</v>
      </c>
      <c r="G65" s="7">
        <f t="shared" si="0"/>
        <v>500</v>
      </c>
      <c r="H65" s="11"/>
      <c r="I65" s="11"/>
    </row>
    <row r="66" ht="25" customHeight="1" spans="1:9">
      <c r="A66" s="7">
        <v>64</v>
      </c>
      <c r="B66" s="37" t="s">
        <v>58</v>
      </c>
      <c r="C66" s="37" t="s">
        <v>155</v>
      </c>
      <c r="D66" s="37" t="s">
        <v>63</v>
      </c>
      <c r="E66" s="11" t="s">
        <v>139</v>
      </c>
      <c r="F66" s="37">
        <v>1</v>
      </c>
      <c r="G66" s="7">
        <f t="shared" si="0"/>
        <v>500</v>
      </c>
      <c r="H66" s="11"/>
      <c r="I66" s="11"/>
    </row>
    <row r="67" ht="25" customHeight="1" spans="1:9">
      <c r="A67" s="7">
        <v>65</v>
      </c>
      <c r="B67" s="37" t="s">
        <v>58</v>
      </c>
      <c r="C67" s="37" t="s">
        <v>156</v>
      </c>
      <c r="D67" s="37" t="s">
        <v>46</v>
      </c>
      <c r="E67" s="11" t="s">
        <v>68</v>
      </c>
      <c r="F67" s="37">
        <v>3</v>
      </c>
      <c r="G67" s="7">
        <f t="shared" ref="G67:G110" si="1">F67*500</f>
        <v>1500</v>
      </c>
      <c r="H67" s="11"/>
      <c r="I67" s="11"/>
    </row>
    <row r="68" ht="25" customHeight="1" spans="1:9">
      <c r="A68" s="7">
        <v>66</v>
      </c>
      <c r="B68" s="37" t="s">
        <v>58</v>
      </c>
      <c r="C68" s="37" t="s">
        <v>157</v>
      </c>
      <c r="D68" s="37" t="s">
        <v>136</v>
      </c>
      <c r="E68" s="11" t="s">
        <v>38</v>
      </c>
      <c r="F68" s="37">
        <v>2</v>
      </c>
      <c r="G68" s="7">
        <f t="shared" si="1"/>
        <v>1000</v>
      </c>
      <c r="H68" s="11"/>
      <c r="I68" s="11"/>
    </row>
    <row r="69" ht="25" customHeight="1" spans="1:9">
      <c r="A69" s="7">
        <v>67</v>
      </c>
      <c r="B69" s="37" t="s">
        <v>58</v>
      </c>
      <c r="C69" s="37" t="s">
        <v>158</v>
      </c>
      <c r="D69" s="37" t="s">
        <v>60</v>
      </c>
      <c r="E69" s="11" t="s">
        <v>78</v>
      </c>
      <c r="F69" s="37">
        <v>2</v>
      </c>
      <c r="G69" s="7">
        <f t="shared" si="1"/>
        <v>1000</v>
      </c>
      <c r="H69" s="11"/>
      <c r="I69" s="11"/>
    </row>
    <row r="70" ht="25" customHeight="1" spans="1:9">
      <c r="A70" s="7">
        <v>68</v>
      </c>
      <c r="B70" s="37" t="s">
        <v>58</v>
      </c>
      <c r="C70" s="37" t="s">
        <v>159</v>
      </c>
      <c r="D70" s="37" t="s">
        <v>160</v>
      </c>
      <c r="E70" s="11" t="s">
        <v>31</v>
      </c>
      <c r="F70" s="37">
        <v>1</v>
      </c>
      <c r="G70" s="7">
        <f t="shared" si="1"/>
        <v>500</v>
      </c>
      <c r="H70" s="11"/>
      <c r="I70" s="11"/>
    </row>
    <row r="71" ht="25" customHeight="1" spans="1:9">
      <c r="A71" s="7">
        <v>69</v>
      </c>
      <c r="B71" s="37" t="s">
        <v>58</v>
      </c>
      <c r="C71" s="37" t="s">
        <v>161</v>
      </c>
      <c r="D71" s="37" t="s">
        <v>136</v>
      </c>
      <c r="E71" s="11" t="s">
        <v>38</v>
      </c>
      <c r="F71" s="37">
        <v>1</v>
      </c>
      <c r="G71" s="7">
        <f t="shared" si="1"/>
        <v>500</v>
      </c>
      <c r="H71" s="11"/>
      <c r="I71" s="11"/>
    </row>
    <row r="72" ht="25" customHeight="1" spans="1:9">
      <c r="A72" s="7">
        <v>70</v>
      </c>
      <c r="B72" s="37" t="s">
        <v>58</v>
      </c>
      <c r="C72" s="37" t="s">
        <v>162</v>
      </c>
      <c r="D72" s="37" t="s">
        <v>60</v>
      </c>
      <c r="E72" s="11" t="s">
        <v>72</v>
      </c>
      <c r="F72" s="37">
        <v>3</v>
      </c>
      <c r="G72" s="7">
        <f t="shared" si="1"/>
        <v>1500</v>
      </c>
      <c r="H72" s="11"/>
      <c r="I72" s="11"/>
    </row>
    <row r="73" ht="25" customHeight="1" spans="1:9">
      <c r="A73" s="7">
        <v>71</v>
      </c>
      <c r="B73" s="37" t="s">
        <v>58</v>
      </c>
      <c r="C73" s="37" t="s">
        <v>163</v>
      </c>
      <c r="D73" s="37" t="s">
        <v>51</v>
      </c>
      <c r="E73" s="11" t="s">
        <v>41</v>
      </c>
      <c r="F73" s="37">
        <v>3</v>
      </c>
      <c r="G73" s="7">
        <f t="shared" si="1"/>
        <v>1500</v>
      </c>
      <c r="H73" s="11"/>
      <c r="I73" s="11"/>
    </row>
    <row r="74" ht="25" customHeight="1" spans="1:9">
      <c r="A74" s="7">
        <v>72</v>
      </c>
      <c r="B74" s="37" t="s">
        <v>58</v>
      </c>
      <c r="C74" s="37" t="s">
        <v>164</v>
      </c>
      <c r="D74" s="37" t="s">
        <v>51</v>
      </c>
      <c r="E74" s="11" t="s">
        <v>41</v>
      </c>
      <c r="F74" s="37">
        <v>1</v>
      </c>
      <c r="G74" s="7">
        <f t="shared" si="1"/>
        <v>500</v>
      </c>
      <c r="H74" s="11"/>
      <c r="I74" s="11"/>
    </row>
    <row r="75" ht="25" customHeight="1" spans="1:9">
      <c r="A75" s="7">
        <v>73</v>
      </c>
      <c r="B75" s="37" t="s">
        <v>58</v>
      </c>
      <c r="C75" s="37" t="s">
        <v>69</v>
      </c>
      <c r="D75" s="37" t="s">
        <v>13</v>
      </c>
      <c r="E75" s="11" t="s">
        <v>72</v>
      </c>
      <c r="F75" s="37">
        <v>2</v>
      </c>
      <c r="G75" s="7">
        <f t="shared" si="1"/>
        <v>1000</v>
      </c>
      <c r="H75" s="11"/>
      <c r="I75" s="11"/>
    </row>
    <row r="76" ht="25" customHeight="1" spans="1:9">
      <c r="A76" s="7">
        <v>74</v>
      </c>
      <c r="B76" s="37" t="s">
        <v>58</v>
      </c>
      <c r="C76" s="37" t="s">
        <v>165</v>
      </c>
      <c r="D76" s="37" t="s">
        <v>142</v>
      </c>
      <c r="E76" s="11" t="s">
        <v>14</v>
      </c>
      <c r="F76" s="37">
        <v>2</v>
      </c>
      <c r="G76" s="7">
        <f t="shared" si="1"/>
        <v>1000</v>
      </c>
      <c r="H76" s="11"/>
      <c r="I76" s="11"/>
    </row>
    <row r="77" ht="25" customHeight="1" spans="1:9">
      <c r="A77" s="7">
        <v>75</v>
      </c>
      <c r="B77" s="37" t="s">
        <v>58</v>
      </c>
      <c r="C77" s="37" t="s">
        <v>166</v>
      </c>
      <c r="D77" s="37" t="s">
        <v>136</v>
      </c>
      <c r="E77" s="11" t="s">
        <v>38</v>
      </c>
      <c r="F77" s="37">
        <v>1</v>
      </c>
      <c r="G77" s="7">
        <f t="shared" si="1"/>
        <v>500</v>
      </c>
      <c r="H77" s="11"/>
      <c r="I77" s="11"/>
    </row>
    <row r="78" ht="25" customHeight="1" spans="1:9">
      <c r="A78" s="7">
        <v>76</v>
      </c>
      <c r="B78" s="37" t="s">
        <v>58</v>
      </c>
      <c r="C78" s="37" t="s">
        <v>167</v>
      </c>
      <c r="D78" s="37" t="s">
        <v>46</v>
      </c>
      <c r="E78" s="11" t="s">
        <v>68</v>
      </c>
      <c r="F78" s="37">
        <v>3</v>
      </c>
      <c r="G78" s="7">
        <f t="shared" si="1"/>
        <v>1500</v>
      </c>
      <c r="H78" s="11"/>
      <c r="I78" s="11"/>
    </row>
    <row r="79" ht="25" customHeight="1" spans="1:9">
      <c r="A79" s="7">
        <v>77</v>
      </c>
      <c r="B79" s="37" t="s">
        <v>58</v>
      </c>
      <c r="C79" s="37" t="s">
        <v>168</v>
      </c>
      <c r="D79" s="37" t="s">
        <v>26</v>
      </c>
      <c r="E79" s="11" t="s">
        <v>68</v>
      </c>
      <c r="F79" s="37">
        <v>2</v>
      </c>
      <c r="G79" s="7">
        <f t="shared" si="1"/>
        <v>1000</v>
      </c>
      <c r="H79" s="11"/>
      <c r="I79" s="11"/>
    </row>
    <row r="80" ht="25" customHeight="1" spans="1:9">
      <c r="A80" s="7">
        <v>78</v>
      </c>
      <c r="B80" s="37" t="s">
        <v>28</v>
      </c>
      <c r="C80" s="37" t="s">
        <v>169</v>
      </c>
      <c r="D80" s="37" t="s">
        <v>65</v>
      </c>
      <c r="E80" s="11" t="s">
        <v>68</v>
      </c>
      <c r="F80" s="37">
        <v>1</v>
      </c>
      <c r="G80" s="7">
        <f t="shared" si="1"/>
        <v>500</v>
      </c>
      <c r="H80" s="11"/>
      <c r="I80" s="11"/>
    </row>
    <row r="81" ht="25" customHeight="1" spans="1:9">
      <c r="A81" s="7">
        <v>79</v>
      </c>
      <c r="B81" s="37" t="s">
        <v>28</v>
      </c>
      <c r="C81" s="37" t="s">
        <v>170</v>
      </c>
      <c r="D81" s="37" t="s">
        <v>43</v>
      </c>
      <c r="E81" s="11" t="s">
        <v>84</v>
      </c>
      <c r="F81" s="37">
        <v>2</v>
      </c>
      <c r="G81" s="7">
        <f t="shared" si="1"/>
        <v>1000</v>
      </c>
      <c r="H81" s="11"/>
      <c r="I81" s="11"/>
    </row>
    <row r="82" ht="25" customHeight="1" spans="1:9">
      <c r="A82" s="7">
        <v>80</v>
      </c>
      <c r="B82" s="37" t="s">
        <v>28</v>
      </c>
      <c r="C82" s="37" t="s">
        <v>171</v>
      </c>
      <c r="D82" s="37" t="s">
        <v>13</v>
      </c>
      <c r="E82" s="11" t="s">
        <v>72</v>
      </c>
      <c r="F82" s="37">
        <v>2</v>
      </c>
      <c r="G82" s="7">
        <f t="shared" si="1"/>
        <v>1000</v>
      </c>
      <c r="H82" s="11"/>
      <c r="I82" s="11"/>
    </row>
    <row r="83" ht="25" customHeight="1" spans="1:9">
      <c r="A83" s="7">
        <v>81</v>
      </c>
      <c r="B83" s="37" t="s">
        <v>28</v>
      </c>
      <c r="C83" s="37" t="s">
        <v>172</v>
      </c>
      <c r="D83" s="37" t="s">
        <v>65</v>
      </c>
      <c r="E83" s="11" t="s">
        <v>78</v>
      </c>
      <c r="F83" s="37">
        <v>2</v>
      </c>
      <c r="G83" s="7">
        <f t="shared" si="1"/>
        <v>1000</v>
      </c>
      <c r="H83" s="11"/>
      <c r="I83" s="11"/>
    </row>
    <row r="84" ht="25" customHeight="1" spans="1:9">
      <c r="A84" s="7">
        <v>82</v>
      </c>
      <c r="B84" s="37" t="s">
        <v>28</v>
      </c>
      <c r="C84" s="37" t="s">
        <v>173</v>
      </c>
      <c r="D84" s="37" t="s">
        <v>63</v>
      </c>
      <c r="E84" s="11" t="s">
        <v>61</v>
      </c>
      <c r="F84" s="37">
        <v>4</v>
      </c>
      <c r="G84" s="7">
        <f t="shared" si="1"/>
        <v>2000</v>
      </c>
      <c r="H84" s="11"/>
      <c r="I84" s="11"/>
    </row>
    <row r="85" ht="25" customHeight="1" spans="1:9">
      <c r="A85" s="7">
        <v>83</v>
      </c>
      <c r="B85" s="37" t="s">
        <v>28</v>
      </c>
      <c r="C85" s="37" t="s">
        <v>174</v>
      </c>
      <c r="D85" s="37" t="s">
        <v>51</v>
      </c>
      <c r="E85" s="11" t="s">
        <v>41</v>
      </c>
      <c r="F85" s="37">
        <v>3</v>
      </c>
      <c r="G85" s="7">
        <f t="shared" si="1"/>
        <v>1500</v>
      </c>
      <c r="H85" s="11"/>
      <c r="I85" s="11"/>
    </row>
    <row r="86" ht="25" customHeight="1" spans="1:9">
      <c r="A86" s="7">
        <v>84</v>
      </c>
      <c r="B86" s="37" t="s">
        <v>28</v>
      </c>
      <c r="C86" s="37" t="s">
        <v>175</v>
      </c>
      <c r="D86" s="37" t="s">
        <v>93</v>
      </c>
      <c r="E86" s="11" t="s">
        <v>84</v>
      </c>
      <c r="F86" s="37">
        <v>3</v>
      </c>
      <c r="G86" s="7">
        <f t="shared" si="1"/>
        <v>1500</v>
      </c>
      <c r="H86" s="11"/>
      <c r="I86" s="11"/>
    </row>
    <row r="87" ht="25" customHeight="1" spans="1:9">
      <c r="A87" s="7">
        <v>85</v>
      </c>
      <c r="B87" s="37" t="s">
        <v>28</v>
      </c>
      <c r="C87" s="37" t="s">
        <v>176</v>
      </c>
      <c r="D87" s="37" t="s">
        <v>26</v>
      </c>
      <c r="E87" s="11" t="s">
        <v>68</v>
      </c>
      <c r="F87" s="37">
        <v>5</v>
      </c>
      <c r="G87" s="7">
        <f t="shared" si="1"/>
        <v>2500</v>
      </c>
      <c r="H87" s="11"/>
      <c r="I87" s="11"/>
    </row>
    <row r="88" ht="25" customHeight="1" spans="1:9">
      <c r="A88" s="7">
        <v>86</v>
      </c>
      <c r="B88" s="37" t="s">
        <v>28</v>
      </c>
      <c r="C88" s="37" t="s">
        <v>177</v>
      </c>
      <c r="D88" s="37" t="s">
        <v>43</v>
      </c>
      <c r="E88" s="11" t="s">
        <v>86</v>
      </c>
      <c r="F88" s="37">
        <v>2</v>
      </c>
      <c r="G88" s="7">
        <f t="shared" si="1"/>
        <v>1000</v>
      </c>
      <c r="H88" s="11"/>
      <c r="I88" s="11"/>
    </row>
    <row r="89" ht="25" customHeight="1" spans="1:9">
      <c r="A89" s="7">
        <v>87</v>
      </c>
      <c r="B89" s="37" t="s">
        <v>28</v>
      </c>
      <c r="C89" s="37" t="s">
        <v>178</v>
      </c>
      <c r="D89" s="37" t="s">
        <v>30</v>
      </c>
      <c r="E89" s="11" t="s">
        <v>47</v>
      </c>
      <c r="F89" s="37">
        <v>4</v>
      </c>
      <c r="G89" s="7">
        <f t="shared" si="1"/>
        <v>2000</v>
      </c>
      <c r="H89" s="11"/>
      <c r="I89" s="11"/>
    </row>
    <row r="90" ht="25" customHeight="1" spans="1:9">
      <c r="A90" s="7">
        <v>88</v>
      </c>
      <c r="B90" s="37" t="s">
        <v>28</v>
      </c>
      <c r="C90" s="37" t="s">
        <v>29</v>
      </c>
      <c r="D90" s="37" t="s">
        <v>30</v>
      </c>
      <c r="E90" s="11" t="s">
        <v>47</v>
      </c>
      <c r="F90" s="37">
        <v>2</v>
      </c>
      <c r="G90" s="7">
        <f t="shared" si="1"/>
        <v>1000</v>
      </c>
      <c r="H90" s="11"/>
      <c r="I90" s="11"/>
    </row>
    <row r="91" ht="25" customHeight="1" spans="1:9">
      <c r="A91" s="7">
        <v>89</v>
      </c>
      <c r="B91" s="37" t="s">
        <v>28</v>
      </c>
      <c r="C91" s="37" t="s">
        <v>71</v>
      </c>
      <c r="D91" s="37" t="s">
        <v>13</v>
      </c>
      <c r="E91" s="11" t="s">
        <v>72</v>
      </c>
      <c r="F91" s="37">
        <v>3</v>
      </c>
      <c r="G91" s="7">
        <f t="shared" si="1"/>
        <v>1500</v>
      </c>
      <c r="H91" s="11"/>
      <c r="I91" s="11"/>
    </row>
    <row r="92" ht="25" customHeight="1" spans="1:9">
      <c r="A92" s="7">
        <v>90</v>
      </c>
      <c r="B92" s="37" t="s">
        <v>28</v>
      </c>
      <c r="C92" s="37" t="s">
        <v>179</v>
      </c>
      <c r="D92" s="37" t="s">
        <v>136</v>
      </c>
      <c r="E92" s="11" t="s">
        <v>47</v>
      </c>
      <c r="F92" s="37">
        <v>2</v>
      </c>
      <c r="G92" s="7">
        <f t="shared" si="1"/>
        <v>1000</v>
      </c>
      <c r="H92" s="11"/>
      <c r="I92" s="11"/>
    </row>
    <row r="93" ht="25" customHeight="1" spans="1:9">
      <c r="A93" s="7">
        <v>91</v>
      </c>
      <c r="B93" s="37" t="s">
        <v>28</v>
      </c>
      <c r="C93" s="37" t="s">
        <v>180</v>
      </c>
      <c r="D93" s="37" t="s">
        <v>51</v>
      </c>
      <c r="E93" s="11" t="s">
        <v>41</v>
      </c>
      <c r="F93" s="37">
        <v>11</v>
      </c>
      <c r="G93" s="7">
        <f t="shared" si="1"/>
        <v>5500</v>
      </c>
      <c r="H93" s="11"/>
      <c r="I93" s="11"/>
    </row>
    <row r="94" ht="25" customHeight="1" spans="1:9">
      <c r="A94" s="7">
        <v>92</v>
      </c>
      <c r="B94" s="37" t="s">
        <v>28</v>
      </c>
      <c r="C94" s="37" t="s">
        <v>181</v>
      </c>
      <c r="D94" s="37" t="s">
        <v>63</v>
      </c>
      <c r="E94" s="11" t="s">
        <v>139</v>
      </c>
      <c r="F94" s="37">
        <v>2</v>
      </c>
      <c r="G94" s="7">
        <f t="shared" si="1"/>
        <v>1000</v>
      </c>
      <c r="H94" s="11"/>
      <c r="I94" s="11"/>
    </row>
    <row r="95" ht="25" customHeight="1" spans="1:9">
      <c r="A95" s="7">
        <v>93</v>
      </c>
      <c r="B95" s="37" t="s">
        <v>28</v>
      </c>
      <c r="C95" s="37" t="s">
        <v>182</v>
      </c>
      <c r="D95" s="37" t="s">
        <v>183</v>
      </c>
      <c r="E95" s="11" t="s">
        <v>68</v>
      </c>
      <c r="F95" s="37">
        <v>2</v>
      </c>
      <c r="G95" s="7">
        <f t="shared" si="1"/>
        <v>1000</v>
      </c>
      <c r="H95" s="11"/>
      <c r="I95" s="11"/>
    </row>
    <row r="96" ht="25" customHeight="1" spans="1:9">
      <c r="A96" s="7">
        <v>94</v>
      </c>
      <c r="B96" s="37" t="s">
        <v>28</v>
      </c>
      <c r="C96" s="37" t="s">
        <v>184</v>
      </c>
      <c r="D96" s="37" t="s">
        <v>60</v>
      </c>
      <c r="E96" s="11" t="s">
        <v>78</v>
      </c>
      <c r="F96" s="37">
        <v>4</v>
      </c>
      <c r="G96" s="7">
        <f t="shared" si="1"/>
        <v>2000</v>
      </c>
      <c r="H96" s="11"/>
      <c r="I96" s="11"/>
    </row>
    <row r="97" ht="25" customHeight="1" spans="1:9">
      <c r="A97" s="7">
        <v>95</v>
      </c>
      <c r="B97" s="37" t="s">
        <v>28</v>
      </c>
      <c r="C97" s="37" t="s">
        <v>185</v>
      </c>
      <c r="D97" s="37" t="s">
        <v>186</v>
      </c>
      <c r="E97" s="11" t="s">
        <v>187</v>
      </c>
      <c r="F97" s="37">
        <v>2</v>
      </c>
      <c r="G97" s="7">
        <f t="shared" si="1"/>
        <v>1000</v>
      </c>
      <c r="H97" s="11"/>
      <c r="I97" s="11"/>
    </row>
    <row r="98" ht="25" customHeight="1" spans="1:9">
      <c r="A98" s="7">
        <v>96</v>
      </c>
      <c r="B98" s="37" t="s">
        <v>28</v>
      </c>
      <c r="C98" s="37" t="s">
        <v>188</v>
      </c>
      <c r="D98" s="37" t="s">
        <v>63</v>
      </c>
      <c r="E98" s="11" t="s">
        <v>139</v>
      </c>
      <c r="F98" s="37">
        <v>2</v>
      </c>
      <c r="G98" s="7">
        <f t="shared" si="1"/>
        <v>1000</v>
      </c>
      <c r="H98" s="11"/>
      <c r="I98" s="11"/>
    </row>
    <row r="99" ht="25" customHeight="1" spans="1:9">
      <c r="A99" s="7">
        <v>97</v>
      </c>
      <c r="B99" s="37" t="s">
        <v>28</v>
      </c>
      <c r="C99" s="37" t="s">
        <v>189</v>
      </c>
      <c r="D99" s="37" t="s">
        <v>190</v>
      </c>
      <c r="E99" s="11" t="s">
        <v>191</v>
      </c>
      <c r="F99" s="37">
        <v>3</v>
      </c>
      <c r="G99" s="7">
        <f t="shared" si="1"/>
        <v>1500</v>
      </c>
      <c r="H99" s="11"/>
      <c r="I99" s="11"/>
    </row>
    <row r="100" ht="25" customHeight="1" spans="1:9">
      <c r="A100" s="7">
        <v>98</v>
      </c>
      <c r="B100" s="37" t="s">
        <v>28</v>
      </c>
      <c r="C100" s="37" t="s">
        <v>73</v>
      </c>
      <c r="D100" s="37" t="s">
        <v>46</v>
      </c>
      <c r="E100" s="11" t="s">
        <v>68</v>
      </c>
      <c r="F100" s="37">
        <v>3</v>
      </c>
      <c r="G100" s="7">
        <f t="shared" si="1"/>
        <v>1500</v>
      </c>
      <c r="H100" s="11"/>
      <c r="I100" s="11"/>
    </row>
    <row r="101" ht="25" customHeight="1" spans="1:9">
      <c r="A101" s="7">
        <v>99</v>
      </c>
      <c r="B101" s="37" t="s">
        <v>28</v>
      </c>
      <c r="C101" s="37" t="s">
        <v>192</v>
      </c>
      <c r="D101" s="37" t="s">
        <v>63</v>
      </c>
      <c r="E101" s="11" t="s">
        <v>139</v>
      </c>
      <c r="F101" s="37">
        <v>1</v>
      </c>
      <c r="G101" s="7">
        <f t="shared" si="1"/>
        <v>500</v>
      </c>
      <c r="H101" s="11"/>
      <c r="I101" s="11"/>
    </row>
    <row r="102" ht="25" customHeight="1" spans="1:9">
      <c r="A102" s="7">
        <v>100</v>
      </c>
      <c r="B102" s="37" t="s">
        <v>28</v>
      </c>
      <c r="C102" s="37" t="s">
        <v>193</v>
      </c>
      <c r="D102" s="37" t="s">
        <v>13</v>
      </c>
      <c r="E102" s="11" t="s">
        <v>61</v>
      </c>
      <c r="F102" s="37">
        <v>2</v>
      </c>
      <c r="G102" s="7">
        <f t="shared" si="1"/>
        <v>1000</v>
      </c>
      <c r="H102" s="11"/>
      <c r="I102" s="11"/>
    </row>
    <row r="103" ht="25" customHeight="1" spans="1:9">
      <c r="A103" s="7">
        <v>101</v>
      </c>
      <c r="B103" s="37" t="s">
        <v>28</v>
      </c>
      <c r="C103" s="37" t="s">
        <v>194</v>
      </c>
      <c r="D103" s="37" t="s">
        <v>93</v>
      </c>
      <c r="E103" s="11" t="s">
        <v>84</v>
      </c>
      <c r="F103" s="37">
        <v>4</v>
      </c>
      <c r="G103" s="7">
        <f t="shared" si="1"/>
        <v>2000</v>
      </c>
      <c r="H103" s="11"/>
      <c r="I103" s="11"/>
    </row>
    <row r="104" ht="25" customHeight="1" spans="1:9">
      <c r="A104" s="7">
        <v>102</v>
      </c>
      <c r="B104" s="37" t="s">
        <v>28</v>
      </c>
      <c r="C104" s="37" t="s">
        <v>195</v>
      </c>
      <c r="D104" s="37" t="s">
        <v>136</v>
      </c>
      <c r="E104" s="11" t="s">
        <v>38</v>
      </c>
      <c r="F104" s="37">
        <v>1</v>
      </c>
      <c r="G104" s="7">
        <f t="shared" si="1"/>
        <v>500</v>
      </c>
      <c r="H104" s="11"/>
      <c r="I104" s="11"/>
    </row>
    <row r="105" ht="25" customHeight="1" spans="1:9">
      <c r="A105" s="7">
        <v>103</v>
      </c>
      <c r="B105" s="37" t="s">
        <v>28</v>
      </c>
      <c r="C105" s="37" t="s">
        <v>196</v>
      </c>
      <c r="D105" s="37" t="s">
        <v>43</v>
      </c>
      <c r="E105" s="11" t="s">
        <v>86</v>
      </c>
      <c r="F105" s="37">
        <v>3</v>
      </c>
      <c r="G105" s="7">
        <f t="shared" si="1"/>
        <v>1500</v>
      </c>
      <c r="H105" s="11"/>
      <c r="I105" s="11"/>
    </row>
    <row r="106" ht="25" customHeight="1" spans="1:9">
      <c r="A106" s="7">
        <v>104</v>
      </c>
      <c r="B106" s="37" t="s">
        <v>28</v>
      </c>
      <c r="C106" s="37" t="s">
        <v>197</v>
      </c>
      <c r="D106" s="37" t="s">
        <v>46</v>
      </c>
      <c r="E106" s="30" t="s">
        <v>38</v>
      </c>
      <c r="F106" s="37">
        <v>3</v>
      </c>
      <c r="G106" s="7">
        <f t="shared" si="1"/>
        <v>1500</v>
      </c>
      <c r="H106" s="11"/>
      <c r="I106" s="11"/>
    </row>
    <row r="107" ht="25" customHeight="1" spans="1:9">
      <c r="A107" s="7">
        <v>105</v>
      </c>
      <c r="B107" s="37" t="s">
        <v>28</v>
      </c>
      <c r="C107" s="37" t="s">
        <v>198</v>
      </c>
      <c r="D107" s="37" t="s">
        <v>199</v>
      </c>
      <c r="E107" s="11" t="s">
        <v>68</v>
      </c>
      <c r="F107" s="37">
        <v>3</v>
      </c>
      <c r="G107" s="7">
        <f t="shared" si="1"/>
        <v>1500</v>
      </c>
      <c r="H107" s="11"/>
      <c r="I107" s="11"/>
    </row>
    <row r="108" ht="25" customHeight="1" spans="1:9">
      <c r="A108" s="7">
        <v>106</v>
      </c>
      <c r="B108" s="37" t="s">
        <v>28</v>
      </c>
      <c r="C108" s="37" t="s">
        <v>200</v>
      </c>
      <c r="D108" s="37" t="s">
        <v>136</v>
      </c>
      <c r="E108" s="11" t="s">
        <v>38</v>
      </c>
      <c r="F108" s="37">
        <v>1</v>
      </c>
      <c r="G108" s="7">
        <f t="shared" si="1"/>
        <v>500</v>
      </c>
      <c r="H108" s="11"/>
      <c r="I108" s="11"/>
    </row>
    <row r="109" ht="25" customHeight="1" spans="1:9">
      <c r="A109" s="7">
        <v>107</v>
      </c>
      <c r="B109" s="37" t="s">
        <v>24</v>
      </c>
      <c r="C109" s="37" t="s">
        <v>201</v>
      </c>
      <c r="D109" s="37" t="s">
        <v>30</v>
      </c>
      <c r="E109" s="11" t="s">
        <v>202</v>
      </c>
      <c r="F109" s="11">
        <v>1</v>
      </c>
      <c r="G109" s="7">
        <f t="shared" si="1"/>
        <v>500</v>
      </c>
      <c r="H109" s="11"/>
      <c r="I109" s="11"/>
    </row>
    <row r="110" ht="25" customHeight="1" spans="1:9">
      <c r="A110" s="7">
        <v>108</v>
      </c>
      <c r="B110" s="37" t="s">
        <v>24</v>
      </c>
      <c r="C110" s="37" t="s">
        <v>203</v>
      </c>
      <c r="D110" s="37" t="s">
        <v>204</v>
      </c>
      <c r="E110" s="11" t="s">
        <v>27</v>
      </c>
      <c r="F110" s="11">
        <v>2</v>
      </c>
      <c r="G110" s="7">
        <f t="shared" si="1"/>
        <v>1000</v>
      </c>
      <c r="H110" s="11"/>
      <c r="I110" s="11"/>
    </row>
    <row r="111" ht="25" customHeight="1" spans="1:9">
      <c r="A111" s="11" t="s">
        <v>18</v>
      </c>
      <c r="B111" s="11"/>
      <c r="C111" s="11"/>
      <c r="D111" s="11"/>
      <c r="E111" s="11"/>
      <c r="F111" s="11">
        <f>SUM(F3:F110)</f>
        <v>386</v>
      </c>
      <c r="G111" s="7">
        <f>SUM(G3:G110)</f>
        <v>193000</v>
      </c>
      <c r="H111" s="11"/>
      <c r="I111" s="11"/>
    </row>
    <row r="112" ht="25" customHeight="1" spans="1:9">
      <c r="A112" s="1"/>
      <c r="B112" s="1"/>
      <c r="C112" s="1"/>
      <c r="D112" s="1"/>
      <c r="E112" s="1"/>
      <c r="F112" s="1"/>
      <c r="G112" s="1"/>
      <c r="H112" s="1"/>
      <c r="I112" s="1"/>
    </row>
    <row r="113" ht="25" customHeight="1" spans="1:9">
      <c r="A113" s="1"/>
      <c r="B113" s="1"/>
      <c r="C113" s="1"/>
      <c r="D113" s="1"/>
      <c r="E113" s="1"/>
      <c r="F113" s="1"/>
      <c r="G113" s="1"/>
      <c r="H113" s="1"/>
      <c r="I113" s="1"/>
    </row>
    <row r="114" ht="25" customHeight="1" spans="1:9">
      <c r="A114" s="1"/>
      <c r="B114" s="1"/>
      <c r="C114" s="1"/>
      <c r="D114" s="1"/>
      <c r="E114" s="1"/>
      <c r="F114" s="1"/>
      <c r="G114" s="1"/>
      <c r="H114" s="1"/>
      <c r="I114" s="1"/>
    </row>
  </sheetData>
  <mergeCells count="2">
    <mergeCell ref="A1:I1"/>
    <mergeCell ref="A111:C111"/>
  </mergeCells>
  <conditionalFormatting sqref="C3:C110">
    <cfRule type="duplicateValues" dxfId="0" priority="1"/>
  </conditionalFormatting>
  <pageMargins left="0.590277777777778" right="0.432638888888889" top="0.550694444444444" bottom="0.314583333333333" header="0.354166666666667" footer="0.156944444444444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8"/>
  <sheetViews>
    <sheetView workbookViewId="0">
      <selection activeCell="J7" sqref="J7"/>
    </sheetView>
  </sheetViews>
  <sheetFormatPr defaultColWidth="9" defaultRowHeight="13.5" outlineLevelRow="7"/>
  <cols>
    <col min="1" max="1" width="6.875" style="1" customWidth="1"/>
    <col min="2" max="2" width="10.5" style="1" customWidth="1"/>
    <col min="3" max="3" width="12.525" style="1" customWidth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4.5666666666667" style="1" customWidth="1"/>
    <col min="9" max="9" width="10.6916666666667" style="1" customWidth="1"/>
    <col min="10" max="16383" width="9" style="1" customWidth="1"/>
    <col min="16384" max="16384" width="9" style="1"/>
  </cols>
  <sheetData>
    <row r="1" ht="54" customHeight="1" spans="1:9">
      <c r="A1" s="3" t="s">
        <v>205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5" t="s">
        <v>1</v>
      </c>
      <c r="B2" s="5" t="s">
        <v>2</v>
      </c>
      <c r="C2" s="5" t="s">
        <v>20</v>
      </c>
      <c r="D2" s="5" t="s">
        <v>4</v>
      </c>
      <c r="E2" s="5" t="s">
        <v>5</v>
      </c>
      <c r="F2" s="5" t="s">
        <v>206</v>
      </c>
      <c r="G2" s="5" t="s">
        <v>22</v>
      </c>
      <c r="H2" s="5" t="s">
        <v>23</v>
      </c>
      <c r="I2" s="5" t="s">
        <v>10</v>
      </c>
    </row>
    <row r="3" ht="25" customHeight="1" spans="1:9">
      <c r="A3" s="37">
        <v>1</v>
      </c>
      <c r="B3" s="37" t="s">
        <v>28</v>
      </c>
      <c r="C3" s="37" t="s">
        <v>173</v>
      </c>
      <c r="D3" s="37" t="s">
        <v>63</v>
      </c>
      <c r="E3" s="37" t="s">
        <v>72</v>
      </c>
      <c r="F3" s="37">
        <v>2.2</v>
      </c>
      <c r="G3" s="37">
        <f t="shared" ref="G3:G7" si="0">F3*150</f>
        <v>330</v>
      </c>
      <c r="H3" s="37"/>
      <c r="I3" s="37"/>
    </row>
    <row r="4" ht="25" customHeight="1" spans="1:9">
      <c r="A4" s="37">
        <v>2</v>
      </c>
      <c r="B4" s="37" t="s">
        <v>58</v>
      </c>
      <c r="C4" s="37" t="s">
        <v>148</v>
      </c>
      <c r="D4" s="37" t="s">
        <v>43</v>
      </c>
      <c r="E4" s="37" t="s">
        <v>41</v>
      </c>
      <c r="F4" s="37">
        <v>1</v>
      </c>
      <c r="G4" s="37">
        <f t="shared" si="0"/>
        <v>150</v>
      </c>
      <c r="H4" s="37"/>
      <c r="I4" s="37"/>
    </row>
    <row r="5" ht="25" customHeight="1" spans="1:9">
      <c r="A5" s="37">
        <v>3</v>
      </c>
      <c r="B5" s="37" t="s">
        <v>58</v>
      </c>
      <c r="C5" s="37" t="s">
        <v>140</v>
      </c>
      <c r="D5" s="37" t="s">
        <v>93</v>
      </c>
      <c r="E5" s="37" t="s">
        <v>61</v>
      </c>
      <c r="F5" s="37">
        <v>2</v>
      </c>
      <c r="G5" s="37">
        <f t="shared" si="0"/>
        <v>300</v>
      </c>
      <c r="H5" s="37"/>
      <c r="I5" s="37"/>
    </row>
    <row r="6" ht="25" customHeight="1" spans="1:9">
      <c r="A6" s="37">
        <v>4</v>
      </c>
      <c r="B6" s="37" t="s">
        <v>58</v>
      </c>
      <c r="C6" s="37" t="s">
        <v>130</v>
      </c>
      <c r="D6" s="37" t="s">
        <v>131</v>
      </c>
      <c r="E6" s="37" t="s">
        <v>27</v>
      </c>
      <c r="F6" s="37">
        <v>2.21</v>
      </c>
      <c r="G6" s="37">
        <f t="shared" si="0"/>
        <v>331.5</v>
      </c>
      <c r="H6" s="37"/>
      <c r="I6" s="37"/>
    </row>
    <row r="7" ht="25" customHeight="1" spans="1:9">
      <c r="A7" s="37">
        <v>5</v>
      </c>
      <c r="B7" s="37" t="s">
        <v>24</v>
      </c>
      <c r="C7" s="37" t="s">
        <v>207</v>
      </c>
      <c r="D7" s="37" t="s">
        <v>208</v>
      </c>
      <c r="E7" s="37" t="s">
        <v>72</v>
      </c>
      <c r="F7" s="37">
        <v>3.82</v>
      </c>
      <c r="G7" s="37">
        <f t="shared" si="0"/>
        <v>573</v>
      </c>
      <c r="H7" s="37"/>
      <c r="I7" s="37"/>
    </row>
    <row r="8" ht="25" customHeight="1" spans="1:9">
      <c r="A8" s="38" t="s">
        <v>18</v>
      </c>
      <c r="B8" s="39"/>
      <c r="C8" s="40"/>
      <c r="D8" s="37"/>
      <c r="E8" s="37"/>
      <c r="F8" s="37">
        <f>SUM(F3:F7)</f>
        <v>11.23</v>
      </c>
      <c r="G8" s="37">
        <f>SUM(G3:G7)</f>
        <v>1684.5</v>
      </c>
      <c r="H8" s="37"/>
      <c r="I8" s="37"/>
    </row>
  </sheetData>
  <mergeCells count="2">
    <mergeCell ref="A1:I1"/>
    <mergeCell ref="A8:C8"/>
  </mergeCells>
  <pageMargins left="0.629861111111111" right="0.550694444444444" top="0.708333333333333" bottom="1.29791666666667" header="0.511805555555556" footer="0.904166666666667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6"/>
  <sheetViews>
    <sheetView workbookViewId="0">
      <selection activeCell="H13" sqref="H13"/>
    </sheetView>
  </sheetViews>
  <sheetFormatPr defaultColWidth="9" defaultRowHeight="13.5" outlineLevelRow="5"/>
  <cols>
    <col min="1" max="1" width="6.875" style="1" customWidth="1"/>
    <col min="2" max="2" width="10.5" style="1" customWidth="1"/>
    <col min="3" max="3" width="10.2833333333333" style="1" customWidth="1"/>
    <col min="4" max="4" width="27.875" style="1" customWidth="1"/>
    <col min="5" max="5" width="27.4583333333333" style="1" customWidth="1"/>
    <col min="6" max="6" width="12.75" style="1" customWidth="1"/>
    <col min="7" max="7" width="11.75" style="1" customWidth="1"/>
    <col min="8" max="8" width="14.7" style="1" customWidth="1"/>
    <col min="9" max="9" width="11.2083333333333" style="1" customWidth="1"/>
    <col min="10" max="16383" width="9" style="1" customWidth="1"/>
    <col min="16384" max="16384" width="9" style="1"/>
  </cols>
  <sheetData>
    <row r="1" ht="54" customHeight="1" spans="1:9">
      <c r="A1" s="3" t="s">
        <v>209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5" t="s">
        <v>1</v>
      </c>
      <c r="B2" s="5" t="s">
        <v>2</v>
      </c>
      <c r="C2" s="5" t="s">
        <v>20</v>
      </c>
      <c r="D2" s="5" t="s">
        <v>4</v>
      </c>
      <c r="E2" s="5" t="s">
        <v>5</v>
      </c>
      <c r="F2" s="5" t="s">
        <v>206</v>
      </c>
      <c r="G2" s="5" t="s">
        <v>22</v>
      </c>
      <c r="H2" s="5" t="s">
        <v>23</v>
      </c>
      <c r="I2" s="5" t="s">
        <v>10</v>
      </c>
    </row>
    <row r="3" ht="25" customHeight="1" spans="1:9">
      <c r="A3" s="37">
        <v>1</v>
      </c>
      <c r="B3" s="37" t="s">
        <v>24</v>
      </c>
      <c r="C3" s="37" t="s">
        <v>210</v>
      </c>
      <c r="D3" s="37" t="s">
        <v>46</v>
      </c>
      <c r="E3" s="37" t="s">
        <v>38</v>
      </c>
      <c r="F3" s="37">
        <v>9.53</v>
      </c>
      <c r="G3" s="37">
        <f>F3*500</f>
        <v>4765</v>
      </c>
      <c r="H3" s="37"/>
      <c r="I3" s="37"/>
    </row>
    <row r="4" ht="25" customHeight="1" spans="1:9">
      <c r="A4" s="37">
        <v>2</v>
      </c>
      <c r="B4" s="37" t="s">
        <v>11</v>
      </c>
      <c r="C4" s="37" t="s">
        <v>90</v>
      </c>
      <c r="D4" s="37" t="s">
        <v>91</v>
      </c>
      <c r="E4" s="37" t="s">
        <v>61</v>
      </c>
      <c r="F4" s="37">
        <v>3.3</v>
      </c>
      <c r="G4" s="37">
        <f>F4*500</f>
        <v>1650</v>
      </c>
      <c r="H4" s="37"/>
      <c r="I4" s="37"/>
    </row>
    <row r="5" ht="25" customHeight="1" spans="1:9">
      <c r="A5" s="37">
        <v>3</v>
      </c>
      <c r="B5" s="37" t="s">
        <v>11</v>
      </c>
      <c r="C5" s="37" t="s">
        <v>211</v>
      </c>
      <c r="D5" s="37" t="s">
        <v>93</v>
      </c>
      <c r="E5" s="37" t="s">
        <v>72</v>
      </c>
      <c r="F5" s="37">
        <v>4.2</v>
      </c>
      <c r="G5" s="37">
        <f>F5*500</f>
        <v>2100</v>
      </c>
      <c r="H5" s="37"/>
      <c r="I5" s="37"/>
    </row>
    <row r="6" ht="25" customHeight="1" spans="1:9">
      <c r="A6" s="38" t="s">
        <v>18</v>
      </c>
      <c r="B6" s="39"/>
      <c r="C6" s="40"/>
      <c r="D6" s="37"/>
      <c r="E6" s="37"/>
      <c r="F6" s="37">
        <f>SUM(F3:F5)</f>
        <v>17.03</v>
      </c>
      <c r="G6" s="37">
        <f>SUM(G3:G5)</f>
        <v>8515</v>
      </c>
      <c r="H6" s="37"/>
      <c r="I6" s="37"/>
    </row>
  </sheetData>
  <mergeCells count="2">
    <mergeCell ref="A1:I1"/>
    <mergeCell ref="A6:C6"/>
  </mergeCells>
  <pageMargins left="0.66875" right="0.66875" top="0.747916666666667" bottom="1.29791666666667" header="0.511805555555556" footer="0.904166666666667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158"/>
  <sheetViews>
    <sheetView topLeftCell="A139" workbookViewId="0">
      <selection activeCell="D158" sqref="D158"/>
    </sheetView>
  </sheetViews>
  <sheetFormatPr defaultColWidth="9" defaultRowHeight="13.5"/>
  <cols>
    <col min="1" max="1" width="6.875" style="24" customWidth="1"/>
    <col min="2" max="2" width="10.5" style="24" customWidth="1"/>
    <col min="3" max="3" width="10.9333333333333" style="24" customWidth="1"/>
    <col min="4" max="4" width="27.875" style="24" customWidth="1"/>
    <col min="5" max="5" width="29.2833333333333" style="25" customWidth="1"/>
    <col min="6" max="6" width="12.75" style="24" customWidth="1"/>
    <col min="7" max="7" width="11.75" style="24" customWidth="1"/>
    <col min="8" max="8" width="14.3166666666667" style="24" customWidth="1"/>
    <col min="9" max="9" width="10.95" style="24" customWidth="1"/>
    <col min="10" max="16383" width="9" style="24" customWidth="1"/>
    <col min="16384" max="16384" width="9" style="24"/>
  </cols>
  <sheetData>
    <row r="1" ht="54" customHeight="1" spans="1:9">
      <c r="A1" s="26" t="s">
        <v>212</v>
      </c>
      <c r="B1" s="26"/>
      <c r="C1" s="26"/>
      <c r="D1" s="26"/>
      <c r="E1" s="27"/>
      <c r="F1" s="26"/>
      <c r="G1" s="26"/>
      <c r="H1" s="26"/>
      <c r="I1" s="26"/>
    </row>
    <row r="2" ht="39" customHeight="1" spans="1:9">
      <c r="A2" s="28" t="s">
        <v>1</v>
      </c>
      <c r="B2" s="28" t="s">
        <v>2</v>
      </c>
      <c r="C2" s="28" t="s">
        <v>20</v>
      </c>
      <c r="D2" s="28" t="s">
        <v>4</v>
      </c>
      <c r="E2" s="29" t="s">
        <v>5</v>
      </c>
      <c r="F2" s="28" t="s">
        <v>206</v>
      </c>
      <c r="G2" s="28" t="s">
        <v>22</v>
      </c>
      <c r="H2" s="28" t="s">
        <v>23</v>
      </c>
      <c r="I2" s="28" t="s">
        <v>10</v>
      </c>
    </row>
    <row r="3" ht="25" customHeight="1" spans="1:9">
      <c r="A3" s="30">
        <v>1</v>
      </c>
      <c r="B3" s="31" t="s">
        <v>58</v>
      </c>
      <c r="C3" s="30" t="s">
        <v>149</v>
      </c>
      <c r="D3" s="31" t="s">
        <v>150</v>
      </c>
      <c r="E3" s="30" t="s">
        <v>54</v>
      </c>
      <c r="F3" s="30">
        <v>4.35</v>
      </c>
      <c r="G3" s="30">
        <f t="shared" ref="G3:G66" si="0">F3*150</f>
        <v>652.5</v>
      </c>
      <c r="H3" s="30"/>
      <c r="I3" s="30"/>
    </row>
    <row r="4" ht="25" customHeight="1" spans="1:9">
      <c r="A4" s="30">
        <v>2</v>
      </c>
      <c r="B4" s="31" t="s">
        <v>58</v>
      </c>
      <c r="C4" s="30" t="s">
        <v>213</v>
      </c>
      <c r="D4" s="31" t="s">
        <v>43</v>
      </c>
      <c r="E4" s="30" t="s">
        <v>54</v>
      </c>
      <c r="F4" s="30">
        <v>3.87</v>
      </c>
      <c r="G4" s="30">
        <f t="shared" si="0"/>
        <v>580.5</v>
      </c>
      <c r="H4" s="30"/>
      <c r="I4" s="30"/>
    </row>
    <row r="5" ht="25" customHeight="1" spans="1:9">
      <c r="A5" s="30">
        <v>3</v>
      </c>
      <c r="B5" s="31" t="s">
        <v>58</v>
      </c>
      <c r="C5" s="30" t="s">
        <v>214</v>
      </c>
      <c r="D5" s="31" t="s">
        <v>60</v>
      </c>
      <c r="E5" s="30" t="s">
        <v>68</v>
      </c>
      <c r="F5" s="30">
        <v>5.87</v>
      </c>
      <c r="G5" s="30">
        <f t="shared" si="0"/>
        <v>880.5</v>
      </c>
      <c r="H5" s="30"/>
      <c r="I5" s="30"/>
    </row>
    <row r="6" ht="25" customHeight="1" spans="1:9">
      <c r="A6" s="30">
        <v>4</v>
      </c>
      <c r="B6" s="31" t="s">
        <v>58</v>
      </c>
      <c r="C6" s="30" t="s">
        <v>165</v>
      </c>
      <c r="D6" s="31" t="s">
        <v>142</v>
      </c>
      <c r="E6" s="30" t="s">
        <v>41</v>
      </c>
      <c r="F6" s="30">
        <v>3.46</v>
      </c>
      <c r="G6" s="30">
        <f t="shared" si="0"/>
        <v>519</v>
      </c>
      <c r="H6" s="30"/>
      <c r="I6" s="30"/>
    </row>
    <row r="7" ht="25" customHeight="1" spans="1:9">
      <c r="A7" s="30">
        <v>5</v>
      </c>
      <c r="B7" s="31" t="s">
        <v>58</v>
      </c>
      <c r="C7" s="30" t="s">
        <v>166</v>
      </c>
      <c r="D7" s="31" t="s">
        <v>136</v>
      </c>
      <c r="E7" s="30" t="s">
        <v>215</v>
      </c>
      <c r="F7" s="30">
        <v>5.44</v>
      </c>
      <c r="G7" s="30">
        <f t="shared" si="0"/>
        <v>816</v>
      </c>
      <c r="H7" s="30"/>
      <c r="I7" s="30"/>
    </row>
    <row r="8" ht="25" customHeight="1" spans="1:9">
      <c r="A8" s="30">
        <v>6</v>
      </c>
      <c r="B8" s="31" t="s">
        <v>58</v>
      </c>
      <c r="C8" s="30" t="s">
        <v>59</v>
      </c>
      <c r="D8" s="31" t="s">
        <v>60</v>
      </c>
      <c r="E8" s="30" t="s">
        <v>68</v>
      </c>
      <c r="F8" s="30">
        <v>8.22</v>
      </c>
      <c r="G8" s="30">
        <f t="shared" si="0"/>
        <v>1233</v>
      </c>
      <c r="H8" s="30"/>
      <c r="I8" s="30"/>
    </row>
    <row r="9" ht="25" customHeight="1" spans="1:9">
      <c r="A9" s="30">
        <v>7</v>
      </c>
      <c r="B9" s="31" t="s">
        <v>58</v>
      </c>
      <c r="C9" s="30" t="s">
        <v>163</v>
      </c>
      <c r="D9" s="31" t="s">
        <v>51</v>
      </c>
      <c r="E9" s="30" t="s">
        <v>216</v>
      </c>
      <c r="F9" s="30">
        <v>2.31</v>
      </c>
      <c r="G9" s="30">
        <f t="shared" si="0"/>
        <v>346.5</v>
      </c>
      <c r="H9" s="30"/>
      <c r="I9" s="30"/>
    </row>
    <row r="10" ht="25" customHeight="1" spans="1:9">
      <c r="A10" s="30">
        <v>8</v>
      </c>
      <c r="B10" s="31" t="s">
        <v>58</v>
      </c>
      <c r="C10" s="30" t="s">
        <v>217</v>
      </c>
      <c r="D10" s="31" t="s">
        <v>136</v>
      </c>
      <c r="E10" s="30" t="s">
        <v>215</v>
      </c>
      <c r="F10" s="30">
        <v>2.95</v>
      </c>
      <c r="G10" s="30">
        <f t="shared" si="0"/>
        <v>442.5</v>
      </c>
      <c r="H10" s="30"/>
      <c r="I10" s="30"/>
    </row>
    <row r="11" ht="25" customHeight="1" spans="1:9">
      <c r="A11" s="30">
        <v>9</v>
      </c>
      <c r="B11" s="31" t="s">
        <v>58</v>
      </c>
      <c r="C11" s="30" t="s">
        <v>152</v>
      </c>
      <c r="D11" s="31" t="s">
        <v>51</v>
      </c>
      <c r="E11" s="30" t="s">
        <v>216</v>
      </c>
      <c r="F11" s="30">
        <v>3.56</v>
      </c>
      <c r="G11" s="30">
        <f t="shared" si="0"/>
        <v>534</v>
      </c>
      <c r="H11" s="30"/>
      <c r="I11" s="30"/>
    </row>
    <row r="12" ht="25" customHeight="1" spans="1:9">
      <c r="A12" s="30">
        <v>10</v>
      </c>
      <c r="B12" s="31" t="s">
        <v>58</v>
      </c>
      <c r="C12" s="30" t="s">
        <v>162</v>
      </c>
      <c r="D12" s="31" t="s">
        <v>60</v>
      </c>
      <c r="E12" s="30" t="s">
        <v>68</v>
      </c>
      <c r="F12" s="30">
        <v>4.13</v>
      </c>
      <c r="G12" s="30">
        <f t="shared" si="0"/>
        <v>619.5</v>
      </c>
      <c r="H12" s="30"/>
      <c r="I12" s="30"/>
    </row>
    <row r="13" ht="25" customHeight="1" spans="1:9">
      <c r="A13" s="30">
        <v>11</v>
      </c>
      <c r="B13" s="31" t="s">
        <v>58</v>
      </c>
      <c r="C13" s="32" t="s">
        <v>218</v>
      </c>
      <c r="D13" s="31" t="s">
        <v>46</v>
      </c>
      <c r="E13" s="30" t="s">
        <v>41</v>
      </c>
      <c r="F13" s="30">
        <v>8.88</v>
      </c>
      <c r="G13" s="30">
        <f t="shared" si="0"/>
        <v>1332</v>
      </c>
      <c r="H13" s="30"/>
      <c r="I13" s="30"/>
    </row>
    <row r="14" ht="25" customHeight="1" spans="1:9">
      <c r="A14" s="30">
        <v>12</v>
      </c>
      <c r="B14" s="31" t="s">
        <v>58</v>
      </c>
      <c r="C14" s="32" t="s">
        <v>138</v>
      </c>
      <c r="D14" s="31" t="s">
        <v>26</v>
      </c>
      <c r="E14" s="30" t="s">
        <v>219</v>
      </c>
      <c r="F14" s="30">
        <v>10.2</v>
      </c>
      <c r="G14" s="30">
        <f t="shared" si="0"/>
        <v>1530</v>
      </c>
      <c r="H14" s="30"/>
      <c r="I14" s="30"/>
    </row>
    <row r="15" ht="25" customHeight="1" spans="1:9">
      <c r="A15" s="30">
        <v>13</v>
      </c>
      <c r="B15" s="31" t="s">
        <v>58</v>
      </c>
      <c r="C15" s="32" t="s">
        <v>130</v>
      </c>
      <c r="D15" s="31" t="s">
        <v>131</v>
      </c>
      <c r="E15" s="30" t="s">
        <v>27</v>
      </c>
      <c r="F15" s="32">
        <v>7.81</v>
      </c>
      <c r="G15" s="30">
        <f t="shared" si="0"/>
        <v>1171.5</v>
      </c>
      <c r="H15" s="32"/>
      <c r="I15" s="32"/>
    </row>
    <row r="16" ht="25" customHeight="1" spans="1:9">
      <c r="A16" s="30">
        <v>14</v>
      </c>
      <c r="B16" s="31" t="s">
        <v>58</v>
      </c>
      <c r="C16" s="32" t="s">
        <v>137</v>
      </c>
      <c r="D16" s="31" t="s">
        <v>26</v>
      </c>
      <c r="E16" s="30" t="s">
        <v>219</v>
      </c>
      <c r="F16" s="32">
        <v>5</v>
      </c>
      <c r="G16" s="30">
        <f t="shared" si="0"/>
        <v>750</v>
      </c>
      <c r="H16" s="32"/>
      <c r="I16" s="32"/>
    </row>
    <row r="17" ht="25" customHeight="1" spans="1:9">
      <c r="A17" s="30">
        <v>15</v>
      </c>
      <c r="B17" s="31" t="s">
        <v>58</v>
      </c>
      <c r="C17" s="30" t="s">
        <v>220</v>
      </c>
      <c r="D17" s="31" t="s">
        <v>208</v>
      </c>
      <c r="E17" s="30" t="s">
        <v>72</v>
      </c>
      <c r="F17" s="32">
        <v>3.53</v>
      </c>
      <c r="G17" s="30">
        <f t="shared" si="0"/>
        <v>529.5</v>
      </c>
      <c r="H17" s="32"/>
      <c r="I17" s="32"/>
    </row>
    <row r="18" ht="25" customHeight="1" spans="1:9">
      <c r="A18" s="30">
        <v>16</v>
      </c>
      <c r="B18" s="31" t="s">
        <v>58</v>
      </c>
      <c r="C18" s="32" t="s">
        <v>134</v>
      </c>
      <c r="D18" s="31" t="s">
        <v>93</v>
      </c>
      <c r="E18" s="30" t="s">
        <v>221</v>
      </c>
      <c r="F18" s="32">
        <v>3.45</v>
      </c>
      <c r="G18" s="30">
        <f t="shared" si="0"/>
        <v>517.5</v>
      </c>
      <c r="H18" s="32"/>
      <c r="I18" s="32"/>
    </row>
    <row r="19" ht="25" customHeight="1" spans="1:9">
      <c r="A19" s="30">
        <v>17</v>
      </c>
      <c r="B19" s="31" t="s">
        <v>58</v>
      </c>
      <c r="C19" s="32" t="s">
        <v>67</v>
      </c>
      <c r="D19" s="31" t="s">
        <v>46</v>
      </c>
      <c r="E19" s="30" t="s">
        <v>41</v>
      </c>
      <c r="F19" s="32">
        <v>10.48</v>
      </c>
      <c r="G19" s="30">
        <f t="shared" si="0"/>
        <v>1572</v>
      </c>
      <c r="H19" s="32"/>
      <c r="I19" s="32"/>
    </row>
    <row r="20" ht="25" customHeight="1" spans="1:9">
      <c r="A20" s="30">
        <v>18</v>
      </c>
      <c r="B20" s="31" t="s">
        <v>58</v>
      </c>
      <c r="C20" s="32" t="s">
        <v>222</v>
      </c>
      <c r="D20" s="31" t="s">
        <v>136</v>
      </c>
      <c r="E20" s="30" t="s">
        <v>215</v>
      </c>
      <c r="F20" s="32">
        <v>2.51</v>
      </c>
      <c r="G20" s="30">
        <f t="shared" si="0"/>
        <v>376.5</v>
      </c>
      <c r="H20" s="32"/>
      <c r="I20" s="32"/>
    </row>
    <row r="21" ht="25" customHeight="1" spans="1:9">
      <c r="A21" s="30">
        <v>19</v>
      </c>
      <c r="B21" s="31" t="s">
        <v>58</v>
      </c>
      <c r="C21" s="32" t="s">
        <v>161</v>
      </c>
      <c r="D21" s="31" t="s">
        <v>136</v>
      </c>
      <c r="E21" s="30" t="s">
        <v>215</v>
      </c>
      <c r="F21" s="32">
        <v>4</v>
      </c>
      <c r="G21" s="30">
        <f t="shared" si="0"/>
        <v>600</v>
      </c>
      <c r="H21" s="32"/>
      <c r="I21" s="32"/>
    </row>
    <row r="22" ht="25" customHeight="1" spans="1:9">
      <c r="A22" s="30">
        <v>20</v>
      </c>
      <c r="B22" s="31" t="s">
        <v>58</v>
      </c>
      <c r="C22" s="32" t="s">
        <v>151</v>
      </c>
      <c r="D22" s="31" t="s">
        <v>93</v>
      </c>
      <c r="E22" s="30" t="s">
        <v>221</v>
      </c>
      <c r="F22" s="32">
        <v>1.1</v>
      </c>
      <c r="G22" s="30">
        <f t="shared" si="0"/>
        <v>165</v>
      </c>
      <c r="H22" s="32"/>
      <c r="I22" s="32"/>
    </row>
    <row r="23" ht="25" customHeight="1" spans="1:9">
      <c r="A23" s="30">
        <v>21</v>
      </c>
      <c r="B23" s="31" t="s">
        <v>58</v>
      </c>
      <c r="C23" s="32" t="s">
        <v>135</v>
      </c>
      <c r="D23" s="31" t="s">
        <v>136</v>
      </c>
      <c r="E23" s="30" t="s">
        <v>215</v>
      </c>
      <c r="F23" s="32">
        <v>1.64</v>
      </c>
      <c r="G23" s="30">
        <f t="shared" si="0"/>
        <v>246</v>
      </c>
      <c r="H23" s="32"/>
      <c r="I23" s="32"/>
    </row>
    <row r="24" ht="25" customHeight="1" spans="1:9">
      <c r="A24" s="30">
        <v>22</v>
      </c>
      <c r="B24" s="31" t="s">
        <v>58</v>
      </c>
      <c r="C24" s="32" t="s">
        <v>223</v>
      </c>
      <c r="D24" s="31" t="s">
        <v>60</v>
      </c>
      <c r="E24" s="30" t="s">
        <v>68</v>
      </c>
      <c r="F24" s="32">
        <v>2.84</v>
      </c>
      <c r="G24" s="30">
        <f t="shared" si="0"/>
        <v>426</v>
      </c>
      <c r="H24" s="32"/>
      <c r="I24" s="32"/>
    </row>
    <row r="25" ht="25" customHeight="1" spans="1:9">
      <c r="A25" s="30">
        <v>23</v>
      </c>
      <c r="B25" s="31" t="s">
        <v>58</v>
      </c>
      <c r="C25" s="32" t="s">
        <v>133</v>
      </c>
      <c r="D25" s="31" t="s">
        <v>46</v>
      </c>
      <c r="E25" s="30" t="s">
        <v>41</v>
      </c>
      <c r="F25" s="32">
        <v>1.01</v>
      </c>
      <c r="G25" s="30">
        <f t="shared" si="0"/>
        <v>151.5</v>
      </c>
      <c r="H25" s="32"/>
      <c r="I25" s="32"/>
    </row>
    <row r="26" ht="25" customHeight="1" spans="1:9">
      <c r="A26" s="30">
        <v>24</v>
      </c>
      <c r="B26" s="31" t="s">
        <v>58</v>
      </c>
      <c r="C26" s="32" t="s">
        <v>154</v>
      </c>
      <c r="D26" s="31" t="s">
        <v>13</v>
      </c>
      <c r="E26" s="30" t="s">
        <v>122</v>
      </c>
      <c r="F26" s="32">
        <v>2</v>
      </c>
      <c r="G26" s="30">
        <f t="shared" si="0"/>
        <v>300</v>
      </c>
      <c r="H26" s="32"/>
      <c r="I26" s="32"/>
    </row>
    <row r="27" ht="25" customHeight="1" spans="1:9">
      <c r="A27" s="30">
        <v>25</v>
      </c>
      <c r="B27" s="31" t="s">
        <v>58</v>
      </c>
      <c r="C27" s="32" t="s">
        <v>224</v>
      </c>
      <c r="D27" s="31" t="s">
        <v>225</v>
      </c>
      <c r="E27" s="33" t="s">
        <v>47</v>
      </c>
      <c r="F27" s="32">
        <v>1</v>
      </c>
      <c r="G27" s="30">
        <f t="shared" si="0"/>
        <v>150</v>
      </c>
      <c r="H27" s="32"/>
      <c r="I27" s="32"/>
    </row>
    <row r="28" ht="25" customHeight="1" spans="1:9">
      <c r="A28" s="30">
        <v>26</v>
      </c>
      <c r="B28" s="31" t="s">
        <v>58</v>
      </c>
      <c r="C28" s="32" t="s">
        <v>164</v>
      </c>
      <c r="D28" s="31" t="s">
        <v>51</v>
      </c>
      <c r="E28" s="30" t="s">
        <v>216</v>
      </c>
      <c r="F28" s="32">
        <v>5</v>
      </c>
      <c r="G28" s="30">
        <f t="shared" si="0"/>
        <v>750</v>
      </c>
      <c r="H28" s="32"/>
      <c r="I28" s="32"/>
    </row>
    <row r="29" ht="25" customHeight="1" spans="1:9">
      <c r="A29" s="30">
        <v>27</v>
      </c>
      <c r="B29" s="31" t="s">
        <v>58</v>
      </c>
      <c r="C29" s="32" t="s">
        <v>147</v>
      </c>
      <c r="D29" s="31" t="s">
        <v>51</v>
      </c>
      <c r="E29" s="30" t="s">
        <v>216</v>
      </c>
      <c r="F29" s="32">
        <v>5.6</v>
      </c>
      <c r="G29" s="30">
        <f t="shared" si="0"/>
        <v>840</v>
      </c>
      <c r="H29" s="32"/>
      <c r="I29" s="32"/>
    </row>
    <row r="30" ht="25" customHeight="1" spans="1:9">
      <c r="A30" s="30">
        <v>28</v>
      </c>
      <c r="B30" s="31" t="s">
        <v>58</v>
      </c>
      <c r="C30" s="32" t="s">
        <v>144</v>
      </c>
      <c r="D30" s="31" t="s">
        <v>30</v>
      </c>
      <c r="E30" s="30" t="s">
        <v>226</v>
      </c>
      <c r="F30" s="32">
        <v>12.63</v>
      </c>
      <c r="G30" s="30">
        <f t="shared" si="0"/>
        <v>1894.5</v>
      </c>
      <c r="H30" s="32"/>
      <c r="I30" s="32"/>
    </row>
    <row r="31" ht="25" customHeight="1" spans="1:9">
      <c r="A31" s="30">
        <v>29</v>
      </c>
      <c r="B31" s="31" t="s">
        <v>58</v>
      </c>
      <c r="C31" s="32" t="s">
        <v>227</v>
      </c>
      <c r="D31" s="31" t="s">
        <v>26</v>
      </c>
      <c r="E31" s="30" t="s">
        <v>219</v>
      </c>
      <c r="F31" s="32">
        <v>1.64</v>
      </c>
      <c r="G31" s="30">
        <f t="shared" si="0"/>
        <v>246</v>
      </c>
      <c r="H31" s="32"/>
      <c r="I31" s="32"/>
    </row>
    <row r="32" ht="25" customHeight="1" spans="1:9">
      <c r="A32" s="30">
        <v>30</v>
      </c>
      <c r="B32" s="31" t="s">
        <v>58</v>
      </c>
      <c r="C32" s="32" t="s">
        <v>228</v>
      </c>
      <c r="D32" s="31" t="s">
        <v>63</v>
      </c>
      <c r="E32" s="30" t="s">
        <v>31</v>
      </c>
      <c r="F32" s="32">
        <v>2.78</v>
      </c>
      <c r="G32" s="30">
        <f t="shared" si="0"/>
        <v>417</v>
      </c>
      <c r="H32" s="32"/>
      <c r="I32" s="32"/>
    </row>
    <row r="33" ht="25" customHeight="1" spans="1:9">
      <c r="A33" s="30">
        <v>31</v>
      </c>
      <c r="B33" s="31" t="s">
        <v>58</v>
      </c>
      <c r="C33" s="32" t="s">
        <v>141</v>
      </c>
      <c r="D33" s="31" t="s">
        <v>142</v>
      </c>
      <c r="E33" s="30" t="s">
        <v>41</v>
      </c>
      <c r="F33" s="32">
        <v>5.68</v>
      </c>
      <c r="G33" s="30">
        <f t="shared" si="0"/>
        <v>852</v>
      </c>
      <c r="H33" s="32"/>
      <c r="I33" s="32"/>
    </row>
    <row r="34" ht="25" customHeight="1" spans="1:9">
      <c r="A34" s="30">
        <v>32</v>
      </c>
      <c r="B34" s="31" t="s">
        <v>58</v>
      </c>
      <c r="C34" s="32" t="s">
        <v>148</v>
      </c>
      <c r="D34" s="31" t="s">
        <v>43</v>
      </c>
      <c r="E34" s="30" t="s">
        <v>54</v>
      </c>
      <c r="F34" s="32">
        <v>2.72</v>
      </c>
      <c r="G34" s="30">
        <f t="shared" si="0"/>
        <v>408</v>
      </c>
      <c r="H34" s="32"/>
      <c r="I34" s="32"/>
    </row>
    <row r="35" ht="25" customHeight="1" spans="1:9">
      <c r="A35" s="30">
        <v>33</v>
      </c>
      <c r="B35" s="31" t="s">
        <v>58</v>
      </c>
      <c r="C35" s="32" t="s">
        <v>145</v>
      </c>
      <c r="D35" s="31" t="s">
        <v>46</v>
      </c>
      <c r="E35" s="30" t="s">
        <v>41</v>
      </c>
      <c r="F35" s="32">
        <v>15.8</v>
      </c>
      <c r="G35" s="30">
        <f t="shared" si="0"/>
        <v>2370</v>
      </c>
      <c r="H35" s="32"/>
      <c r="I35" s="32"/>
    </row>
    <row r="36" ht="25" customHeight="1" spans="1:9">
      <c r="A36" s="30">
        <v>34</v>
      </c>
      <c r="B36" s="31" t="s">
        <v>58</v>
      </c>
      <c r="C36" s="32" t="s">
        <v>229</v>
      </c>
      <c r="D36" s="31" t="s">
        <v>51</v>
      </c>
      <c r="E36" s="30" t="s">
        <v>216</v>
      </c>
      <c r="F36" s="32">
        <v>1.1</v>
      </c>
      <c r="G36" s="30">
        <f t="shared" si="0"/>
        <v>165</v>
      </c>
      <c r="H36" s="32"/>
      <c r="I36" s="32"/>
    </row>
    <row r="37" ht="25" customHeight="1" spans="1:9">
      <c r="A37" s="30">
        <v>35</v>
      </c>
      <c r="B37" s="31" t="s">
        <v>58</v>
      </c>
      <c r="C37" s="32" t="s">
        <v>157</v>
      </c>
      <c r="D37" s="31" t="s">
        <v>136</v>
      </c>
      <c r="E37" s="30" t="s">
        <v>215</v>
      </c>
      <c r="F37" s="32">
        <v>3.73</v>
      </c>
      <c r="G37" s="30">
        <f t="shared" si="0"/>
        <v>559.5</v>
      </c>
      <c r="H37" s="32"/>
      <c r="I37" s="32"/>
    </row>
    <row r="38" ht="25" customHeight="1" spans="1:9">
      <c r="A38" s="30">
        <v>36</v>
      </c>
      <c r="B38" s="31" t="s">
        <v>58</v>
      </c>
      <c r="C38" s="32" t="s">
        <v>230</v>
      </c>
      <c r="D38" s="31" t="s">
        <v>30</v>
      </c>
      <c r="E38" s="30" t="s">
        <v>226</v>
      </c>
      <c r="F38" s="32">
        <v>1.17</v>
      </c>
      <c r="G38" s="30">
        <f t="shared" si="0"/>
        <v>175.5</v>
      </c>
      <c r="H38" s="32"/>
      <c r="I38" s="32"/>
    </row>
    <row r="39" ht="25" customHeight="1" spans="1:9">
      <c r="A39" s="30">
        <v>37</v>
      </c>
      <c r="B39" s="31" t="s">
        <v>58</v>
      </c>
      <c r="C39" s="32" t="s">
        <v>156</v>
      </c>
      <c r="D39" s="31" t="s">
        <v>46</v>
      </c>
      <c r="E39" s="30" t="s">
        <v>41</v>
      </c>
      <c r="F39" s="32">
        <v>2.8</v>
      </c>
      <c r="G39" s="30">
        <f t="shared" si="0"/>
        <v>420</v>
      </c>
      <c r="H39" s="32"/>
      <c r="I39" s="32"/>
    </row>
    <row r="40" ht="25" customHeight="1" spans="1:9">
      <c r="A40" s="30">
        <v>38</v>
      </c>
      <c r="B40" s="31" t="s">
        <v>58</v>
      </c>
      <c r="C40" s="32" t="s">
        <v>231</v>
      </c>
      <c r="D40" s="31" t="s">
        <v>46</v>
      </c>
      <c r="E40" s="30" t="s">
        <v>41</v>
      </c>
      <c r="F40" s="32">
        <v>6.59</v>
      </c>
      <c r="G40" s="30">
        <f t="shared" si="0"/>
        <v>988.5</v>
      </c>
      <c r="H40" s="32"/>
      <c r="I40" s="32"/>
    </row>
    <row r="41" ht="25" customHeight="1" spans="1:9">
      <c r="A41" s="30">
        <v>39</v>
      </c>
      <c r="B41" s="31" t="s">
        <v>58</v>
      </c>
      <c r="C41" s="32" t="s">
        <v>146</v>
      </c>
      <c r="D41" s="31" t="s">
        <v>63</v>
      </c>
      <c r="E41" s="30" t="s">
        <v>31</v>
      </c>
      <c r="F41" s="32">
        <v>2.33</v>
      </c>
      <c r="G41" s="30">
        <f t="shared" si="0"/>
        <v>349.5</v>
      </c>
      <c r="H41" s="32"/>
      <c r="I41" s="32"/>
    </row>
    <row r="42" ht="25" customHeight="1" spans="1:9">
      <c r="A42" s="30">
        <v>40</v>
      </c>
      <c r="B42" s="31" t="s">
        <v>58</v>
      </c>
      <c r="C42" s="32" t="s">
        <v>232</v>
      </c>
      <c r="D42" s="31" t="s">
        <v>93</v>
      </c>
      <c r="E42" s="30" t="s">
        <v>233</v>
      </c>
      <c r="F42" s="32">
        <v>2.47</v>
      </c>
      <c r="G42" s="30">
        <f t="shared" si="0"/>
        <v>370.5</v>
      </c>
      <c r="H42" s="32"/>
      <c r="I42" s="32"/>
    </row>
    <row r="43" ht="25" customHeight="1" spans="1:9">
      <c r="A43" s="30">
        <v>41</v>
      </c>
      <c r="B43" s="31" t="s">
        <v>58</v>
      </c>
      <c r="C43" s="32" t="s">
        <v>140</v>
      </c>
      <c r="D43" s="31" t="s">
        <v>93</v>
      </c>
      <c r="E43" s="30" t="s">
        <v>233</v>
      </c>
      <c r="F43" s="32">
        <v>5</v>
      </c>
      <c r="G43" s="30">
        <f t="shared" si="0"/>
        <v>750</v>
      </c>
      <c r="H43" s="32"/>
      <c r="I43" s="32"/>
    </row>
    <row r="44" ht="25" customHeight="1" spans="1:9">
      <c r="A44" s="30">
        <v>42</v>
      </c>
      <c r="B44" s="31" t="s">
        <v>58</v>
      </c>
      <c r="C44" s="32" t="s">
        <v>155</v>
      </c>
      <c r="D44" s="31" t="s">
        <v>63</v>
      </c>
      <c r="E44" s="30" t="s">
        <v>31</v>
      </c>
      <c r="F44" s="32">
        <v>2.96</v>
      </c>
      <c r="G44" s="30">
        <f t="shared" si="0"/>
        <v>444</v>
      </c>
      <c r="H44" s="32"/>
      <c r="I44" s="32"/>
    </row>
    <row r="45" ht="25" customHeight="1" spans="1:9">
      <c r="A45" s="30">
        <v>43</v>
      </c>
      <c r="B45" s="31" t="s">
        <v>58</v>
      </c>
      <c r="C45" s="32" t="s">
        <v>158</v>
      </c>
      <c r="D45" s="31" t="s">
        <v>60</v>
      </c>
      <c r="E45" s="30" t="s">
        <v>68</v>
      </c>
      <c r="F45" s="32">
        <v>2.42</v>
      </c>
      <c r="G45" s="30">
        <f t="shared" si="0"/>
        <v>363</v>
      </c>
      <c r="H45" s="32"/>
      <c r="I45" s="32"/>
    </row>
    <row r="46" ht="25" customHeight="1" spans="1:9">
      <c r="A46" s="30">
        <v>44</v>
      </c>
      <c r="B46" s="31" t="s">
        <v>58</v>
      </c>
      <c r="C46" s="32" t="s">
        <v>234</v>
      </c>
      <c r="D46" s="31" t="s">
        <v>136</v>
      </c>
      <c r="E46" s="30" t="s">
        <v>215</v>
      </c>
      <c r="F46" s="32">
        <v>5.4</v>
      </c>
      <c r="G46" s="30">
        <f t="shared" si="0"/>
        <v>810</v>
      </c>
      <c r="H46" s="32"/>
      <c r="I46" s="32"/>
    </row>
    <row r="47" ht="25" customHeight="1" spans="1:9">
      <c r="A47" s="30">
        <v>45</v>
      </c>
      <c r="B47" s="31" t="s">
        <v>58</v>
      </c>
      <c r="C47" s="32" t="s">
        <v>69</v>
      </c>
      <c r="D47" s="31" t="s">
        <v>13</v>
      </c>
      <c r="E47" s="30" t="s">
        <v>122</v>
      </c>
      <c r="F47" s="32">
        <v>4.04</v>
      </c>
      <c r="G47" s="30">
        <f t="shared" si="0"/>
        <v>606</v>
      </c>
      <c r="H47" s="32"/>
      <c r="I47" s="32"/>
    </row>
    <row r="48" ht="25" customHeight="1" spans="1:9">
      <c r="A48" s="30">
        <v>46</v>
      </c>
      <c r="B48" s="31" t="s">
        <v>58</v>
      </c>
      <c r="C48" s="32" t="s">
        <v>168</v>
      </c>
      <c r="D48" s="31" t="s">
        <v>26</v>
      </c>
      <c r="E48" s="30" t="s">
        <v>219</v>
      </c>
      <c r="F48" s="32">
        <v>2.28</v>
      </c>
      <c r="G48" s="30">
        <f t="shared" si="0"/>
        <v>342</v>
      </c>
      <c r="H48" s="32"/>
      <c r="I48" s="32"/>
    </row>
    <row r="49" ht="25" customHeight="1" spans="1:9">
      <c r="A49" s="30">
        <v>47</v>
      </c>
      <c r="B49" s="31" t="s">
        <v>58</v>
      </c>
      <c r="C49" s="32" t="s">
        <v>70</v>
      </c>
      <c r="D49" s="31" t="s">
        <v>43</v>
      </c>
      <c r="E49" s="30" t="s">
        <v>54</v>
      </c>
      <c r="F49" s="32">
        <v>3.5</v>
      </c>
      <c r="G49" s="30">
        <f t="shared" si="0"/>
        <v>525</v>
      </c>
      <c r="H49" s="32"/>
      <c r="I49" s="32"/>
    </row>
    <row r="50" ht="25" customHeight="1" spans="1:9">
      <c r="A50" s="30">
        <v>48</v>
      </c>
      <c r="B50" s="31" t="s">
        <v>58</v>
      </c>
      <c r="C50" s="32" t="s">
        <v>235</v>
      </c>
      <c r="D50" s="31" t="s">
        <v>93</v>
      </c>
      <c r="E50" s="30" t="s">
        <v>233</v>
      </c>
      <c r="F50" s="32">
        <v>2.5</v>
      </c>
      <c r="G50" s="30">
        <f t="shared" si="0"/>
        <v>375</v>
      </c>
      <c r="H50" s="32"/>
      <c r="I50" s="32"/>
    </row>
    <row r="51" ht="25" customHeight="1" spans="1:9">
      <c r="A51" s="30">
        <v>49</v>
      </c>
      <c r="B51" s="31" t="s">
        <v>58</v>
      </c>
      <c r="C51" s="32" t="s">
        <v>236</v>
      </c>
      <c r="D51" s="31" t="s">
        <v>30</v>
      </c>
      <c r="E51" s="30" t="s">
        <v>226</v>
      </c>
      <c r="F51" s="32">
        <v>2</v>
      </c>
      <c r="G51" s="30">
        <f t="shared" si="0"/>
        <v>300</v>
      </c>
      <c r="H51" s="32"/>
      <c r="I51" s="32"/>
    </row>
    <row r="52" ht="25" customHeight="1" spans="1:9">
      <c r="A52" s="30">
        <v>50</v>
      </c>
      <c r="B52" s="32" t="s">
        <v>35</v>
      </c>
      <c r="C52" s="32" t="s">
        <v>80</v>
      </c>
      <c r="D52" s="31" t="s">
        <v>81</v>
      </c>
      <c r="E52" s="30" t="s">
        <v>38</v>
      </c>
      <c r="F52" s="32">
        <v>3</v>
      </c>
      <c r="G52" s="30">
        <f t="shared" si="0"/>
        <v>450</v>
      </c>
      <c r="H52" s="32"/>
      <c r="I52" s="32"/>
    </row>
    <row r="53" ht="25" customHeight="1" spans="1:9">
      <c r="A53" s="30">
        <v>51</v>
      </c>
      <c r="B53" s="32" t="s">
        <v>35</v>
      </c>
      <c r="C53" s="32" t="s">
        <v>237</v>
      </c>
      <c r="D53" s="31" t="s">
        <v>26</v>
      </c>
      <c r="E53" s="30" t="s">
        <v>219</v>
      </c>
      <c r="F53" s="32">
        <v>1</v>
      </c>
      <c r="G53" s="30">
        <f t="shared" si="0"/>
        <v>150</v>
      </c>
      <c r="H53" s="32"/>
      <c r="I53" s="32"/>
    </row>
    <row r="54" ht="25" customHeight="1" spans="1:9">
      <c r="A54" s="30">
        <v>52</v>
      </c>
      <c r="B54" s="32" t="s">
        <v>35</v>
      </c>
      <c r="C54" s="32" t="s">
        <v>82</v>
      </c>
      <c r="D54" s="31" t="s">
        <v>83</v>
      </c>
      <c r="E54" s="30" t="s">
        <v>238</v>
      </c>
      <c r="F54" s="32">
        <v>2.9</v>
      </c>
      <c r="G54" s="30">
        <f t="shared" si="0"/>
        <v>435</v>
      </c>
      <c r="H54" s="32"/>
      <c r="I54" s="32"/>
    </row>
    <row r="55" ht="25" customHeight="1" spans="1:9">
      <c r="A55" s="30">
        <v>53</v>
      </c>
      <c r="B55" s="32" t="s">
        <v>35</v>
      </c>
      <c r="C55" s="32" t="s">
        <v>36</v>
      </c>
      <c r="D55" s="31" t="s">
        <v>37</v>
      </c>
      <c r="E55" s="30" t="s">
        <v>61</v>
      </c>
      <c r="F55" s="32">
        <v>2.5</v>
      </c>
      <c r="G55" s="30">
        <f t="shared" si="0"/>
        <v>375</v>
      </c>
      <c r="H55" s="32"/>
      <c r="I55" s="32"/>
    </row>
    <row r="56" ht="25" customHeight="1" spans="1:9">
      <c r="A56" s="30">
        <v>54</v>
      </c>
      <c r="B56" s="32" t="s">
        <v>35</v>
      </c>
      <c r="C56" s="32" t="s">
        <v>39</v>
      </c>
      <c r="D56" s="31" t="s">
        <v>40</v>
      </c>
      <c r="E56" s="30" t="s">
        <v>31</v>
      </c>
      <c r="F56" s="32">
        <v>1.5</v>
      </c>
      <c r="G56" s="30">
        <f t="shared" si="0"/>
        <v>225</v>
      </c>
      <c r="H56" s="32"/>
      <c r="I56" s="32"/>
    </row>
    <row r="57" ht="25" customHeight="1" spans="1:9">
      <c r="A57" s="30">
        <v>55</v>
      </c>
      <c r="B57" s="32" t="s">
        <v>28</v>
      </c>
      <c r="C57" s="32" t="s">
        <v>195</v>
      </c>
      <c r="D57" s="31" t="s">
        <v>136</v>
      </c>
      <c r="E57" s="30" t="s">
        <v>215</v>
      </c>
      <c r="F57" s="32">
        <v>13.65</v>
      </c>
      <c r="G57" s="30">
        <f t="shared" si="0"/>
        <v>2047.5</v>
      </c>
      <c r="H57" s="32"/>
      <c r="I57" s="32"/>
    </row>
    <row r="58" ht="25" customHeight="1" spans="1:9">
      <c r="A58" s="30">
        <v>56</v>
      </c>
      <c r="B58" s="32" t="s">
        <v>28</v>
      </c>
      <c r="C58" s="32" t="s">
        <v>239</v>
      </c>
      <c r="D58" s="31" t="s">
        <v>60</v>
      </c>
      <c r="E58" s="30" t="s">
        <v>68</v>
      </c>
      <c r="F58" s="32">
        <v>10.46</v>
      </c>
      <c r="G58" s="30">
        <f t="shared" si="0"/>
        <v>1569</v>
      </c>
      <c r="H58" s="32"/>
      <c r="I58" s="32"/>
    </row>
    <row r="59" ht="25" customHeight="1" spans="1:9">
      <c r="A59" s="30">
        <v>57</v>
      </c>
      <c r="B59" s="32" t="s">
        <v>28</v>
      </c>
      <c r="C59" s="32" t="s">
        <v>240</v>
      </c>
      <c r="D59" s="31" t="s">
        <v>183</v>
      </c>
      <c r="E59" s="33" t="s">
        <v>241</v>
      </c>
      <c r="F59" s="32">
        <v>6.8</v>
      </c>
      <c r="G59" s="30">
        <f t="shared" si="0"/>
        <v>1020</v>
      </c>
      <c r="H59" s="32"/>
      <c r="I59" s="32"/>
    </row>
    <row r="60" ht="25" customHeight="1" spans="1:9">
      <c r="A60" s="30">
        <v>58</v>
      </c>
      <c r="B60" s="32" t="s">
        <v>28</v>
      </c>
      <c r="C60" s="32" t="s">
        <v>181</v>
      </c>
      <c r="D60" s="31" t="s">
        <v>63</v>
      </c>
      <c r="E60" s="30" t="s">
        <v>242</v>
      </c>
      <c r="F60" s="32">
        <v>3</v>
      </c>
      <c r="G60" s="30">
        <f t="shared" si="0"/>
        <v>450</v>
      </c>
      <c r="H60" s="32"/>
      <c r="I60" s="32"/>
    </row>
    <row r="61" ht="25" customHeight="1" spans="1:9">
      <c r="A61" s="30">
        <v>59</v>
      </c>
      <c r="B61" s="32" t="s">
        <v>28</v>
      </c>
      <c r="C61" s="32" t="s">
        <v>189</v>
      </c>
      <c r="D61" s="31" t="s">
        <v>190</v>
      </c>
      <c r="E61" s="30" t="s">
        <v>74</v>
      </c>
      <c r="F61" s="32">
        <v>11.65</v>
      </c>
      <c r="G61" s="30">
        <f t="shared" si="0"/>
        <v>1747.5</v>
      </c>
      <c r="H61" s="32"/>
      <c r="I61" s="32"/>
    </row>
    <row r="62" ht="25" customHeight="1" spans="1:9">
      <c r="A62" s="30">
        <v>60</v>
      </c>
      <c r="B62" s="32" t="s">
        <v>28</v>
      </c>
      <c r="C62" s="32" t="s">
        <v>193</v>
      </c>
      <c r="D62" s="31" t="s">
        <v>13</v>
      </c>
      <c r="E62" s="30" t="s">
        <v>122</v>
      </c>
      <c r="F62" s="32">
        <v>2.6</v>
      </c>
      <c r="G62" s="30">
        <f t="shared" si="0"/>
        <v>390</v>
      </c>
      <c r="H62" s="32"/>
      <c r="I62" s="32"/>
    </row>
    <row r="63" ht="25" customHeight="1" spans="1:9">
      <c r="A63" s="30">
        <v>61</v>
      </c>
      <c r="B63" s="32" t="s">
        <v>28</v>
      </c>
      <c r="C63" s="32" t="s">
        <v>188</v>
      </c>
      <c r="D63" s="31" t="s">
        <v>63</v>
      </c>
      <c r="E63" s="30" t="s">
        <v>31</v>
      </c>
      <c r="F63" s="32">
        <v>2</v>
      </c>
      <c r="G63" s="30">
        <f t="shared" si="0"/>
        <v>300</v>
      </c>
      <c r="H63" s="32"/>
      <c r="I63" s="32"/>
    </row>
    <row r="64" ht="25" customHeight="1" spans="1:9">
      <c r="A64" s="30">
        <v>62</v>
      </c>
      <c r="B64" s="32" t="s">
        <v>28</v>
      </c>
      <c r="C64" s="32" t="s">
        <v>243</v>
      </c>
      <c r="D64" s="31" t="s">
        <v>51</v>
      </c>
      <c r="E64" s="30" t="s">
        <v>216</v>
      </c>
      <c r="F64" s="32">
        <v>3.88</v>
      </c>
      <c r="G64" s="30">
        <f t="shared" si="0"/>
        <v>582</v>
      </c>
      <c r="H64" s="32"/>
      <c r="I64" s="32"/>
    </row>
    <row r="65" ht="25" customHeight="1" spans="1:9">
      <c r="A65" s="30">
        <v>63</v>
      </c>
      <c r="B65" s="32" t="s">
        <v>28</v>
      </c>
      <c r="C65" s="32" t="s">
        <v>178</v>
      </c>
      <c r="D65" s="31" t="s">
        <v>30</v>
      </c>
      <c r="E65" s="30" t="s">
        <v>226</v>
      </c>
      <c r="F65" s="32">
        <v>5.62</v>
      </c>
      <c r="G65" s="30">
        <f t="shared" si="0"/>
        <v>843</v>
      </c>
      <c r="H65" s="32"/>
      <c r="I65" s="32"/>
    </row>
    <row r="66" ht="25" customHeight="1" spans="1:9">
      <c r="A66" s="30">
        <v>64</v>
      </c>
      <c r="B66" s="32" t="s">
        <v>28</v>
      </c>
      <c r="C66" s="32" t="s">
        <v>185</v>
      </c>
      <c r="D66" s="31" t="s">
        <v>186</v>
      </c>
      <c r="E66" s="30" t="s">
        <v>41</v>
      </c>
      <c r="F66" s="32">
        <v>3</v>
      </c>
      <c r="G66" s="30">
        <f t="shared" si="0"/>
        <v>450</v>
      </c>
      <c r="H66" s="32"/>
      <c r="I66" s="32"/>
    </row>
    <row r="67" ht="25" customHeight="1" spans="1:9">
      <c r="A67" s="30">
        <v>65</v>
      </c>
      <c r="B67" s="32" t="s">
        <v>28</v>
      </c>
      <c r="C67" s="32" t="s">
        <v>174</v>
      </c>
      <c r="D67" s="31" t="s">
        <v>51</v>
      </c>
      <c r="E67" s="30" t="s">
        <v>216</v>
      </c>
      <c r="F67" s="32">
        <v>3.6</v>
      </c>
      <c r="G67" s="30">
        <f t="shared" ref="G67:G130" si="1">F67*150</f>
        <v>540</v>
      </c>
      <c r="H67" s="32"/>
      <c r="I67" s="32"/>
    </row>
    <row r="68" ht="25" customHeight="1" spans="1:9">
      <c r="A68" s="30">
        <v>66</v>
      </c>
      <c r="B68" s="32" t="s">
        <v>28</v>
      </c>
      <c r="C68" s="32" t="s">
        <v>177</v>
      </c>
      <c r="D68" s="31" t="s">
        <v>43</v>
      </c>
      <c r="E68" s="30" t="s">
        <v>54</v>
      </c>
      <c r="F68" s="32">
        <v>6</v>
      </c>
      <c r="G68" s="30">
        <f t="shared" si="1"/>
        <v>900</v>
      </c>
      <c r="H68" s="32"/>
      <c r="I68" s="32"/>
    </row>
    <row r="69" ht="25" customHeight="1" spans="1:9">
      <c r="A69" s="30">
        <v>67</v>
      </c>
      <c r="B69" s="32" t="s">
        <v>28</v>
      </c>
      <c r="C69" s="32" t="s">
        <v>73</v>
      </c>
      <c r="D69" s="31" t="s">
        <v>46</v>
      </c>
      <c r="E69" s="30" t="s">
        <v>41</v>
      </c>
      <c r="F69" s="32">
        <v>8.48</v>
      </c>
      <c r="G69" s="30">
        <f t="shared" si="1"/>
        <v>1272</v>
      </c>
      <c r="H69" s="32"/>
      <c r="I69" s="32"/>
    </row>
    <row r="70" ht="25" customHeight="1" spans="1:9">
      <c r="A70" s="30">
        <v>68</v>
      </c>
      <c r="B70" s="32" t="s">
        <v>28</v>
      </c>
      <c r="C70" s="32" t="s">
        <v>244</v>
      </c>
      <c r="D70" s="31" t="s">
        <v>51</v>
      </c>
      <c r="E70" s="30" t="s">
        <v>216</v>
      </c>
      <c r="F70" s="32">
        <v>5</v>
      </c>
      <c r="G70" s="30">
        <f t="shared" si="1"/>
        <v>750</v>
      </c>
      <c r="H70" s="32"/>
      <c r="I70" s="32"/>
    </row>
    <row r="71" ht="25" customHeight="1" spans="1:9">
      <c r="A71" s="30">
        <v>69</v>
      </c>
      <c r="B71" s="32" t="s">
        <v>28</v>
      </c>
      <c r="C71" s="32" t="s">
        <v>197</v>
      </c>
      <c r="D71" s="31" t="s">
        <v>46</v>
      </c>
      <c r="E71" s="30" t="s">
        <v>38</v>
      </c>
      <c r="F71" s="32">
        <v>7.99</v>
      </c>
      <c r="G71" s="30">
        <f t="shared" si="1"/>
        <v>1198.5</v>
      </c>
      <c r="H71" s="32"/>
      <c r="I71" s="32"/>
    </row>
    <row r="72" ht="25" customHeight="1" spans="1:9">
      <c r="A72" s="30">
        <v>70</v>
      </c>
      <c r="B72" s="32" t="s">
        <v>28</v>
      </c>
      <c r="C72" s="32" t="s">
        <v>171</v>
      </c>
      <c r="D72" s="31" t="s">
        <v>13</v>
      </c>
      <c r="E72" s="33" t="s">
        <v>68</v>
      </c>
      <c r="F72" s="32">
        <v>3</v>
      </c>
      <c r="G72" s="30">
        <f t="shared" si="1"/>
        <v>450</v>
      </c>
      <c r="H72" s="32"/>
      <c r="I72" s="32"/>
    </row>
    <row r="73" ht="25" customHeight="1" spans="1:9">
      <c r="A73" s="30">
        <v>71</v>
      </c>
      <c r="B73" s="32" t="s">
        <v>28</v>
      </c>
      <c r="C73" s="32" t="s">
        <v>175</v>
      </c>
      <c r="D73" s="31" t="s">
        <v>93</v>
      </c>
      <c r="E73" s="30" t="s">
        <v>38</v>
      </c>
      <c r="F73" s="32">
        <v>3</v>
      </c>
      <c r="G73" s="30">
        <f t="shared" si="1"/>
        <v>450</v>
      </c>
      <c r="H73" s="32"/>
      <c r="I73" s="32"/>
    </row>
    <row r="74" ht="25" customHeight="1" spans="1:9">
      <c r="A74" s="30">
        <v>72</v>
      </c>
      <c r="B74" s="32" t="s">
        <v>28</v>
      </c>
      <c r="C74" s="32" t="s">
        <v>245</v>
      </c>
      <c r="D74" s="31" t="s">
        <v>65</v>
      </c>
      <c r="E74" s="30" t="s">
        <v>246</v>
      </c>
      <c r="F74" s="32">
        <v>3</v>
      </c>
      <c r="G74" s="30">
        <f t="shared" si="1"/>
        <v>450</v>
      </c>
      <c r="H74" s="32"/>
      <c r="I74" s="32"/>
    </row>
    <row r="75" ht="25" customHeight="1" spans="1:9">
      <c r="A75" s="30">
        <v>73</v>
      </c>
      <c r="B75" s="32" t="s">
        <v>28</v>
      </c>
      <c r="C75" s="32" t="s">
        <v>247</v>
      </c>
      <c r="D75" s="31" t="s">
        <v>60</v>
      </c>
      <c r="E75" s="30" t="s">
        <v>68</v>
      </c>
      <c r="F75" s="32">
        <v>3.45</v>
      </c>
      <c r="G75" s="30">
        <f t="shared" si="1"/>
        <v>517.5</v>
      </c>
      <c r="H75" s="32"/>
      <c r="I75" s="32"/>
    </row>
    <row r="76" ht="25" customHeight="1" spans="1:9">
      <c r="A76" s="30">
        <v>74</v>
      </c>
      <c r="B76" s="32" t="s">
        <v>28</v>
      </c>
      <c r="C76" s="32" t="s">
        <v>198</v>
      </c>
      <c r="D76" s="31" t="s">
        <v>199</v>
      </c>
      <c r="E76" s="30" t="s">
        <v>84</v>
      </c>
      <c r="F76" s="32">
        <v>8.34</v>
      </c>
      <c r="G76" s="30">
        <f t="shared" si="1"/>
        <v>1251</v>
      </c>
      <c r="H76" s="32"/>
      <c r="I76" s="32"/>
    </row>
    <row r="77" ht="25" customHeight="1" spans="1:9">
      <c r="A77" s="30">
        <v>75</v>
      </c>
      <c r="B77" s="32" t="s">
        <v>28</v>
      </c>
      <c r="C77" s="32" t="s">
        <v>194</v>
      </c>
      <c r="D77" s="31" t="s">
        <v>93</v>
      </c>
      <c r="E77" s="30" t="s">
        <v>221</v>
      </c>
      <c r="F77" s="32">
        <v>2.2</v>
      </c>
      <c r="G77" s="30">
        <f t="shared" si="1"/>
        <v>330</v>
      </c>
      <c r="H77" s="32"/>
      <c r="I77" s="32"/>
    </row>
    <row r="78" ht="25" customHeight="1" spans="1:9">
      <c r="A78" s="30">
        <v>76</v>
      </c>
      <c r="B78" s="32" t="s">
        <v>28</v>
      </c>
      <c r="C78" s="32" t="s">
        <v>248</v>
      </c>
      <c r="D78" s="31" t="s">
        <v>249</v>
      </c>
      <c r="E78" s="30" t="s">
        <v>122</v>
      </c>
      <c r="F78" s="32">
        <v>3</v>
      </c>
      <c r="G78" s="30">
        <f t="shared" si="1"/>
        <v>450</v>
      </c>
      <c r="H78" s="32"/>
      <c r="I78" s="32"/>
    </row>
    <row r="79" ht="25" customHeight="1" spans="1:9">
      <c r="A79" s="30">
        <v>77</v>
      </c>
      <c r="B79" s="32" t="s">
        <v>28</v>
      </c>
      <c r="C79" s="32" t="s">
        <v>250</v>
      </c>
      <c r="D79" s="31" t="s">
        <v>63</v>
      </c>
      <c r="E79" s="30" t="s">
        <v>31</v>
      </c>
      <c r="F79" s="32">
        <v>5.34</v>
      </c>
      <c r="G79" s="30">
        <f t="shared" si="1"/>
        <v>801</v>
      </c>
      <c r="H79" s="32"/>
      <c r="I79" s="32"/>
    </row>
    <row r="80" ht="25" customHeight="1" spans="1:9">
      <c r="A80" s="30">
        <v>78</v>
      </c>
      <c r="B80" s="32" t="s">
        <v>28</v>
      </c>
      <c r="C80" s="32" t="s">
        <v>251</v>
      </c>
      <c r="D80" s="31" t="s">
        <v>65</v>
      </c>
      <c r="E80" s="30" t="s">
        <v>252</v>
      </c>
      <c r="F80" s="32">
        <v>7</v>
      </c>
      <c r="G80" s="30">
        <f t="shared" si="1"/>
        <v>1050</v>
      </c>
      <c r="H80" s="32"/>
      <c r="I80" s="32"/>
    </row>
    <row r="81" ht="25" customHeight="1" spans="1:9">
      <c r="A81" s="30">
        <v>79</v>
      </c>
      <c r="B81" s="32" t="s">
        <v>28</v>
      </c>
      <c r="C81" s="32" t="s">
        <v>182</v>
      </c>
      <c r="D81" s="31" t="s">
        <v>183</v>
      </c>
      <c r="E81" s="33" t="s">
        <v>68</v>
      </c>
      <c r="F81" s="32">
        <v>8.8</v>
      </c>
      <c r="G81" s="30">
        <f t="shared" si="1"/>
        <v>1320</v>
      </c>
      <c r="H81" s="32"/>
      <c r="I81" s="32"/>
    </row>
    <row r="82" ht="25" customHeight="1" spans="1:9">
      <c r="A82" s="30">
        <v>80</v>
      </c>
      <c r="B82" s="32" t="s">
        <v>28</v>
      </c>
      <c r="C82" s="32" t="s">
        <v>184</v>
      </c>
      <c r="D82" s="31" t="s">
        <v>60</v>
      </c>
      <c r="E82" s="30" t="s">
        <v>68</v>
      </c>
      <c r="F82" s="32">
        <v>3.5</v>
      </c>
      <c r="G82" s="30">
        <f t="shared" si="1"/>
        <v>525</v>
      </c>
      <c r="H82" s="32"/>
      <c r="I82" s="32"/>
    </row>
    <row r="83" ht="25" customHeight="1" spans="1:9">
      <c r="A83" s="30">
        <v>81</v>
      </c>
      <c r="B83" s="32" t="s">
        <v>28</v>
      </c>
      <c r="C83" s="32" t="s">
        <v>253</v>
      </c>
      <c r="D83" s="31" t="s">
        <v>46</v>
      </c>
      <c r="E83" s="30" t="s">
        <v>41</v>
      </c>
      <c r="F83" s="32">
        <v>7.6</v>
      </c>
      <c r="G83" s="30">
        <f t="shared" si="1"/>
        <v>1140</v>
      </c>
      <c r="H83" s="32"/>
      <c r="I83" s="32"/>
    </row>
    <row r="84" ht="25" customHeight="1" spans="1:9">
      <c r="A84" s="30">
        <v>82</v>
      </c>
      <c r="B84" s="32" t="s">
        <v>28</v>
      </c>
      <c r="C84" s="32" t="s">
        <v>176</v>
      </c>
      <c r="D84" s="31" t="s">
        <v>26</v>
      </c>
      <c r="E84" s="30" t="s">
        <v>219</v>
      </c>
      <c r="F84" s="32">
        <v>2</v>
      </c>
      <c r="G84" s="30">
        <f t="shared" si="1"/>
        <v>300</v>
      </c>
      <c r="H84" s="32"/>
      <c r="I84" s="32"/>
    </row>
    <row r="85" ht="25" customHeight="1" spans="1:9">
      <c r="A85" s="30">
        <v>83</v>
      </c>
      <c r="B85" s="32" t="s">
        <v>28</v>
      </c>
      <c r="C85" s="32" t="s">
        <v>172</v>
      </c>
      <c r="D85" s="31" t="s">
        <v>65</v>
      </c>
      <c r="E85" s="30" t="s">
        <v>252</v>
      </c>
      <c r="F85" s="32">
        <v>3.2</v>
      </c>
      <c r="G85" s="30">
        <f t="shared" si="1"/>
        <v>480</v>
      </c>
      <c r="H85" s="32"/>
      <c r="I85" s="32"/>
    </row>
    <row r="86" ht="25" customHeight="1" spans="1:9">
      <c r="A86" s="30">
        <v>84</v>
      </c>
      <c r="B86" s="32" t="s">
        <v>28</v>
      </c>
      <c r="C86" s="32" t="s">
        <v>192</v>
      </c>
      <c r="D86" s="31" t="s">
        <v>63</v>
      </c>
      <c r="E86" s="30" t="s">
        <v>31</v>
      </c>
      <c r="F86" s="32">
        <v>3</v>
      </c>
      <c r="G86" s="30">
        <f t="shared" si="1"/>
        <v>450</v>
      </c>
      <c r="H86" s="32"/>
      <c r="I86" s="32"/>
    </row>
    <row r="87" ht="25" customHeight="1" spans="1:9">
      <c r="A87" s="30">
        <v>85</v>
      </c>
      <c r="B87" s="32" t="s">
        <v>28</v>
      </c>
      <c r="C87" s="32" t="s">
        <v>196</v>
      </c>
      <c r="D87" s="31" t="s">
        <v>43</v>
      </c>
      <c r="E87" s="30" t="s">
        <v>54</v>
      </c>
      <c r="F87" s="32">
        <v>5.35</v>
      </c>
      <c r="G87" s="30">
        <f t="shared" si="1"/>
        <v>802.5</v>
      </c>
      <c r="H87" s="32"/>
      <c r="I87" s="32"/>
    </row>
    <row r="88" ht="25" customHeight="1" spans="1:9">
      <c r="A88" s="30">
        <v>86</v>
      </c>
      <c r="B88" s="32" t="s">
        <v>28</v>
      </c>
      <c r="C88" s="32" t="s">
        <v>170</v>
      </c>
      <c r="D88" s="31" t="s">
        <v>43</v>
      </c>
      <c r="E88" s="30" t="s">
        <v>54</v>
      </c>
      <c r="F88" s="32">
        <v>1.5</v>
      </c>
      <c r="G88" s="30">
        <f t="shared" si="1"/>
        <v>225</v>
      </c>
      <c r="H88" s="32"/>
      <c r="I88" s="32"/>
    </row>
    <row r="89" ht="25" customHeight="1" spans="1:9">
      <c r="A89" s="30">
        <v>87</v>
      </c>
      <c r="B89" s="32" t="s">
        <v>28</v>
      </c>
      <c r="C89" s="32" t="s">
        <v>71</v>
      </c>
      <c r="D89" s="31" t="s">
        <v>13</v>
      </c>
      <c r="E89" s="30" t="s">
        <v>110</v>
      </c>
      <c r="F89" s="32">
        <v>2.1</v>
      </c>
      <c r="G89" s="30">
        <f t="shared" si="1"/>
        <v>315</v>
      </c>
      <c r="H89" s="32"/>
      <c r="I89" s="32"/>
    </row>
    <row r="90" ht="25" customHeight="1" spans="1:9">
      <c r="A90" s="30">
        <v>88</v>
      </c>
      <c r="B90" s="32" t="s">
        <v>28</v>
      </c>
      <c r="C90" s="32" t="s">
        <v>200</v>
      </c>
      <c r="D90" s="31" t="s">
        <v>136</v>
      </c>
      <c r="E90" s="30" t="s">
        <v>215</v>
      </c>
      <c r="F90" s="32">
        <v>4.8</v>
      </c>
      <c r="G90" s="30">
        <f t="shared" si="1"/>
        <v>720</v>
      </c>
      <c r="H90" s="32"/>
      <c r="I90" s="32"/>
    </row>
    <row r="91" ht="25" customHeight="1" spans="1:9">
      <c r="A91" s="30">
        <v>89</v>
      </c>
      <c r="B91" s="32" t="s">
        <v>28</v>
      </c>
      <c r="C91" s="32" t="s">
        <v>29</v>
      </c>
      <c r="D91" s="31" t="s">
        <v>30</v>
      </c>
      <c r="E91" s="30" t="s">
        <v>226</v>
      </c>
      <c r="F91" s="32">
        <v>5</v>
      </c>
      <c r="G91" s="30">
        <f t="shared" si="1"/>
        <v>750</v>
      </c>
      <c r="H91" s="32"/>
      <c r="I91" s="32"/>
    </row>
    <row r="92" ht="25" customHeight="1" spans="1:9">
      <c r="A92" s="30">
        <v>90</v>
      </c>
      <c r="B92" s="32" t="s">
        <v>28</v>
      </c>
      <c r="C92" s="32" t="s">
        <v>180</v>
      </c>
      <c r="D92" s="31" t="s">
        <v>51</v>
      </c>
      <c r="E92" s="30" t="s">
        <v>216</v>
      </c>
      <c r="F92" s="32">
        <v>3.5</v>
      </c>
      <c r="G92" s="30">
        <f t="shared" si="1"/>
        <v>525</v>
      </c>
      <c r="H92" s="32"/>
      <c r="I92" s="32"/>
    </row>
    <row r="93" ht="25" customHeight="1" spans="1:9">
      <c r="A93" s="30">
        <v>91</v>
      </c>
      <c r="B93" s="32" t="s">
        <v>28</v>
      </c>
      <c r="C93" s="32" t="s">
        <v>173</v>
      </c>
      <c r="D93" s="31" t="s">
        <v>63</v>
      </c>
      <c r="E93" s="30" t="s">
        <v>31</v>
      </c>
      <c r="F93" s="32">
        <v>2.17</v>
      </c>
      <c r="G93" s="30">
        <f t="shared" si="1"/>
        <v>325.5</v>
      </c>
      <c r="H93" s="32"/>
      <c r="I93" s="32"/>
    </row>
    <row r="94" ht="25" customHeight="1" spans="1:9">
      <c r="A94" s="30">
        <v>92</v>
      </c>
      <c r="B94" s="32" t="s">
        <v>24</v>
      </c>
      <c r="C94" s="32" t="s">
        <v>115</v>
      </c>
      <c r="D94" s="31" t="s">
        <v>116</v>
      </c>
      <c r="E94" s="30" t="s">
        <v>54</v>
      </c>
      <c r="F94" s="32">
        <v>7.69</v>
      </c>
      <c r="G94" s="30">
        <f t="shared" si="1"/>
        <v>1153.5</v>
      </c>
      <c r="H94" s="32"/>
      <c r="I94" s="32"/>
    </row>
    <row r="95" ht="25" customHeight="1" spans="1:9">
      <c r="A95" s="30">
        <v>93</v>
      </c>
      <c r="B95" s="32" t="s">
        <v>24</v>
      </c>
      <c r="C95" s="32" t="s">
        <v>254</v>
      </c>
      <c r="D95" s="31" t="s">
        <v>255</v>
      </c>
      <c r="E95" s="30" t="s">
        <v>256</v>
      </c>
      <c r="F95" s="32">
        <v>3.2</v>
      </c>
      <c r="G95" s="30">
        <f t="shared" si="1"/>
        <v>480</v>
      </c>
      <c r="H95" s="32"/>
      <c r="I95" s="32"/>
    </row>
    <row r="96" ht="25" customHeight="1" spans="1:9">
      <c r="A96" s="30">
        <v>94</v>
      </c>
      <c r="B96" s="32" t="s">
        <v>24</v>
      </c>
      <c r="C96" s="32" t="s">
        <v>257</v>
      </c>
      <c r="D96" s="31" t="s">
        <v>51</v>
      </c>
      <c r="E96" s="30" t="s">
        <v>216</v>
      </c>
      <c r="F96" s="32">
        <v>3.29</v>
      </c>
      <c r="G96" s="30">
        <f t="shared" si="1"/>
        <v>493.5</v>
      </c>
      <c r="H96" s="32"/>
      <c r="I96" s="32"/>
    </row>
    <row r="97" ht="25" customHeight="1" spans="1:9">
      <c r="A97" s="30">
        <v>95</v>
      </c>
      <c r="B97" s="32" t="s">
        <v>24</v>
      </c>
      <c r="C97" s="32" t="s">
        <v>258</v>
      </c>
      <c r="D97" s="31" t="s">
        <v>60</v>
      </c>
      <c r="E97" s="30" t="s">
        <v>68</v>
      </c>
      <c r="F97" s="32">
        <v>4.02</v>
      </c>
      <c r="G97" s="30">
        <f t="shared" si="1"/>
        <v>603</v>
      </c>
      <c r="H97" s="32"/>
      <c r="I97" s="32"/>
    </row>
    <row r="98" ht="25" customHeight="1" spans="1:9">
      <c r="A98" s="30">
        <v>96</v>
      </c>
      <c r="B98" s="32" t="s">
        <v>24</v>
      </c>
      <c r="C98" s="32" t="s">
        <v>259</v>
      </c>
      <c r="D98" s="31" t="s">
        <v>26</v>
      </c>
      <c r="E98" s="30" t="s">
        <v>219</v>
      </c>
      <c r="F98" s="32">
        <v>3</v>
      </c>
      <c r="G98" s="30">
        <f t="shared" si="1"/>
        <v>450</v>
      </c>
      <c r="H98" s="32"/>
      <c r="I98" s="32"/>
    </row>
    <row r="99" ht="25" customHeight="1" spans="1:9">
      <c r="A99" s="30">
        <v>97</v>
      </c>
      <c r="B99" s="32" t="s">
        <v>24</v>
      </c>
      <c r="C99" s="32" t="s">
        <v>111</v>
      </c>
      <c r="D99" s="31" t="s">
        <v>60</v>
      </c>
      <c r="E99" s="30" t="s">
        <v>68</v>
      </c>
      <c r="F99" s="32">
        <v>15</v>
      </c>
      <c r="G99" s="30">
        <f t="shared" si="1"/>
        <v>2250</v>
      </c>
      <c r="H99" s="32"/>
      <c r="I99" s="32"/>
    </row>
    <row r="100" ht="25" customHeight="1" spans="1:9">
      <c r="A100" s="30">
        <v>98</v>
      </c>
      <c r="B100" s="32" t="s">
        <v>24</v>
      </c>
      <c r="C100" s="32" t="s">
        <v>118</v>
      </c>
      <c r="D100" s="31" t="s">
        <v>46</v>
      </c>
      <c r="E100" s="30" t="s">
        <v>41</v>
      </c>
      <c r="F100" s="32">
        <v>4.34</v>
      </c>
      <c r="G100" s="30">
        <f t="shared" si="1"/>
        <v>651</v>
      </c>
      <c r="H100" s="32"/>
      <c r="I100" s="32"/>
    </row>
    <row r="101" ht="25" customHeight="1" spans="1:9">
      <c r="A101" s="30">
        <v>99</v>
      </c>
      <c r="B101" s="32" t="s">
        <v>24</v>
      </c>
      <c r="C101" s="32" t="s">
        <v>260</v>
      </c>
      <c r="D101" s="31" t="s">
        <v>261</v>
      </c>
      <c r="E101" s="30" t="s">
        <v>31</v>
      </c>
      <c r="F101" s="32">
        <v>4.66</v>
      </c>
      <c r="G101" s="30">
        <f t="shared" si="1"/>
        <v>699</v>
      </c>
      <c r="H101" s="32"/>
      <c r="I101" s="32"/>
    </row>
    <row r="102" s="24" customFormat="1" ht="25" customHeight="1" spans="1:9">
      <c r="A102" s="30">
        <v>100</v>
      </c>
      <c r="B102" s="32" t="s">
        <v>24</v>
      </c>
      <c r="C102" s="32" t="s">
        <v>127</v>
      </c>
      <c r="D102" s="31" t="s">
        <v>128</v>
      </c>
      <c r="E102" s="33" t="s">
        <v>129</v>
      </c>
      <c r="F102" s="32">
        <v>5.5</v>
      </c>
      <c r="G102" s="30">
        <f t="shared" si="1"/>
        <v>825</v>
      </c>
      <c r="H102" s="32"/>
      <c r="I102" s="32"/>
    </row>
    <row r="103" ht="25" customHeight="1" spans="1:9">
      <c r="A103" s="30">
        <v>101</v>
      </c>
      <c r="B103" s="32" t="s">
        <v>24</v>
      </c>
      <c r="C103" s="32" t="s">
        <v>262</v>
      </c>
      <c r="D103" s="31" t="s">
        <v>225</v>
      </c>
      <c r="E103" s="33" t="s">
        <v>54</v>
      </c>
      <c r="F103" s="32">
        <v>10</v>
      </c>
      <c r="G103" s="30">
        <f t="shared" si="1"/>
        <v>1500</v>
      </c>
      <c r="H103" s="32"/>
      <c r="I103" s="32"/>
    </row>
    <row r="104" ht="25" customHeight="1" spans="1:9">
      <c r="A104" s="30">
        <v>102</v>
      </c>
      <c r="B104" s="32" t="s">
        <v>24</v>
      </c>
      <c r="C104" s="32" t="s">
        <v>105</v>
      </c>
      <c r="D104" s="31" t="s">
        <v>37</v>
      </c>
      <c r="E104" s="30" t="s">
        <v>61</v>
      </c>
      <c r="F104" s="32">
        <v>2.5</v>
      </c>
      <c r="G104" s="30">
        <f t="shared" si="1"/>
        <v>375</v>
      </c>
      <c r="H104" s="32"/>
      <c r="I104" s="32"/>
    </row>
    <row r="105" ht="25" customHeight="1" spans="1:9">
      <c r="A105" s="30">
        <v>103</v>
      </c>
      <c r="B105" s="32" t="s">
        <v>24</v>
      </c>
      <c r="C105" s="32" t="s">
        <v>106</v>
      </c>
      <c r="D105" s="31" t="s">
        <v>46</v>
      </c>
      <c r="E105" s="30" t="s">
        <v>78</v>
      </c>
      <c r="F105" s="32">
        <v>2.1</v>
      </c>
      <c r="G105" s="30">
        <f t="shared" si="1"/>
        <v>315</v>
      </c>
      <c r="H105" s="32"/>
      <c r="I105" s="32"/>
    </row>
    <row r="106" ht="25" customHeight="1" spans="1:9">
      <c r="A106" s="30">
        <v>104</v>
      </c>
      <c r="B106" s="32" t="s">
        <v>24</v>
      </c>
      <c r="C106" s="32" t="s">
        <v>25</v>
      </c>
      <c r="D106" s="31" t="s">
        <v>26</v>
      </c>
      <c r="E106" s="30" t="s">
        <v>47</v>
      </c>
      <c r="F106" s="32">
        <v>4.26</v>
      </c>
      <c r="G106" s="30">
        <f t="shared" si="1"/>
        <v>639</v>
      </c>
      <c r="H106" s="32"/>
      <c r="I106" s="32"/>
    </row>
    <row r="107" ht="25" customHeight="1" spans="1:9">
      <c r="A107" s="30">
        <v>105</v>
      </c>
      <c r="B107" s="32" t="s">
        <v>24</v>
      </c>
      <c r="C107" s="32" t="s">
        <v>53</v>
      </c>
      <c r="D107" s="31" t="s">
        <v>13</v>
      </c>
      <c r="E107" s="30" t="s">
        <v>122</v>
      </c>
      <c r="F107" s="32">
        <v>3.4</v>
      </c>
      <c r="G107" s="30">
        <f t="shared" si="1"/>
        <v>510</v>
      </c>
      <c r="H107" s="32"/>
      <c r="I107" s="32"/>
    </row>
    <row r="108" ht="25" customHeight="1" spans="1:9">
      <c r="A108" s="30">
        <v>106</v>
      </c>
      <c r="B108" s="32" t="s">
        <v>24</v>
      </c>
      <c r="C108" s="32" t="s">
        <v>263</v>
      </c>
      <c r="D108" s="31" t="s">
        <v>63</v>
      </c>
      <c r="E108" s="30" t="s">
        <v>31</v>
      </c>
      <c r="F108" s="32">
        <v>7.99</v>
      </c>
      <c r="G108" s="30">
        <f t="shared" si="1"/>
        <v>1198.5</v>
      </c>
      <c r="H108" s="32"/>
      <c r="I108" s="32"/>
    </row>
    <row r="109" ht="25" customHeight="1" spans="1:9">
      <c r="A109" s="30">
        <v>107</v>
      </c>
      <c r="B109" s="32" t="s">
        <v>24</v>
      </c>
      <c r="C109" s="32" t="s">
        <v>264</v>
      </c>
      <c r="D109" s="31" t="s">
        <v>13</v>
      </c>
      <c r="E109" s="30" t="s">
        <v>122</v>
      </c>
      <c r="F109" s="32">
        <v>1</v>
      </c>
      <c r="G109" s="30">
        <f t="shared" si="1"/>
        <v>150</v>
      </c>
      <c r="H109" s="32"/>
      <c r="I109" s="32"/>
    </row>
    <row r="110" ht="25" customHeight="1" spans="1:9">
      <c r="A110" s="30">
        <v>108</v>
      </c>
      <c r="B110" s="32" t="s">
        <v>24</v>
      </c>
      <c r="C110" s="32" t="s">
        <v>265</v>
      </c>
      <c r="D110" s="31" t="s">
        <v>26</v>
      </c>
      <c r="E110" s="30" t="s">
        <v>219</v>
      </c>
      <c r="F110" s="32">
        <v>13.51</v>
      </c>
      <c r="G110" s="30">
        <f t="shared" si="1"/>
        <v>2026.5</v>
      </c>
      <c r="H110" s="32"/>
      <c r="I110" s="32"/>
    </row>
    <row r="111" ht="25" customHeight="1" spans="1:9">
      <c r="A111" s="30">
        <v>109</v>
      </c>
      <c r="B111" s="32" t="s">
        <v>24</v>
      </c>
      <c r="C111" s="32" t="s">
        <v>107</v>
      </c>
      <c r="D111" s="31" t="s">
        <v>26</v>
      </c>
      <c r="E111" s="30" t="s">
        <v>219</v>
      </c>
      <c r="F111" s="32">
        <v>5.6</v>
      </c>
      <c r="G111" s="30">
        <f t="shared" si="1"/>
        <v>840</v>
      </c>
      <c r="H111" s="32"/>
      <c r="I111" s="32"/>
    </row>
    <row r="112" ht="25" customHeight="1" spans="1:9">
      <c r="A112" s="30">
        <v>110</v>
      </c>
      <c r="B112" s="32" t="s">
        <v>24</v>
      </c>
      <c r="C112" s="32" t="s">
        <v>266</v>
      </c>
      <c r="D112" s="31" t="s">
        <v>46</v>
      </c>
      <c r="E112" s="30" t="s">
        <v>78</v>
      </c>
      <c r="F112" s="32">
        <v>4.2</v>
      </c>
      <c r="G112" s="30">
        <f t="shared" si="1"/>
        <v>630</v>
      </c>
      <c r="H112" s="32"/>
      <c r="I112" s="32"/>
    </row>
    <row r="113" ht="25" customHeight="1" spans="1:9">
      <c r="A113" s="30">
        <v>111</v>
      </c>
      <c r="B113" s="32" t="s">
        <v>24</v>
      </c>
      <c r="C113" s="32" t="s">
        <v>117</v>
      </c>
      <c r="D113" s="31" t="s">
        <v>65</v>
      </c>
      <c r="E113" s="30" t="s">
        <v>252</v>
      </c>
      <c r="F113" s="32">
        <v>4</v>
      </c>
      <c r="G113" s="30">
        <f t="shared" si="1"/>
        <v>600</v>
      </c>
      <c r="H113" s="32"/>
      <c r="I113" s="32"/>
    </row>
    <row r="114" ht="25" customHeight="1" spans="1:9">
      <c r="A114" s="30">
        <v>112</v>
      </c>
      <c r="B114" s="32" t="s">
        <v>24</v>
      </c>
      <c r="C114" s="32" t="s">
        <v>121</v>
      </c>
      <c r="D114" s="31" t="s">
        <v>60</v>
      </c>
      <c r="E114" s="30" t="s">
        <v>68</v>
      </c>
      <c r="F114" s="32">
        <v>5</v>
      </c>
      <c r="G114" s="30">
        <f t="shared" si="1"/>
        <v>750</v>
      </c>
      <c r="H114" s="32"/>
      <c r="I114" s="32"/>
    </row>
    <row r="115" ht="25" customHeight="1" spans="1:9">
      <c r="A115" s="30">
        <v>113</v>
      </c>
      <c r="B115" s="32" t="s">
        <v>24</v>
      </c>
      <c r="C115" s="32" t="s">
        <v>267</v>
      </c>
      <c r="D115" s="31" t="s">
        <v>116</v>
      </c>
      <c r="E115" s="30" t="s">
        <v>54</v>
      </c>
      <c r="F115" s="32">
        <v>5.5</v>
      </c>
      <c r="G115" s="30">
        <f t="shared" si="1"/>
        <v>825</v>
      </c>
      <c r="H115" s="32"/>
      <c r="I115" s="32"/>
    </row>
    <row r="116" ht="25" customHeight="1" spans="1:9">
      <c r="A116" s="30">
        <v>114</v>
      </c>
      <c r="B116" s="32" t="s">
        <v>24</v>
      </c>
      <c r="C116" s="32" t="s">
        <v>268</v>
      </c>
      <c r="D116" s="31" t="s">
        <v>65</v>
      </c>
      <c r="E116" s="30" t="s">
        <v>252</v>
      </c>
      <c r="F116" s="32">
        <v>1.7</v>
      </c>
      <c r="G116" s="30">
        <f t="shared" si="1"/>
        <v>255</v>
      </c>
      <c r="H116" s="32"/>
      <c r="I116" s="32"/>
    </row>
    <row r="117" ht="25" customHeight="1" spans="1:9">
      <c r="A117" s="30">
        <v>115</v>
      </c>
      <c r="B117" s="32" t="s">
        <v>24</v>
      </c>
      <c r="C117" s="32" t="s">
        <v>201</v>
      </c>
      <c r="D117" s="31" t="s">
        <v>30</v>
      </c>
      <c r="E117" s="30" t="s">
        <v>226</v>
      </c>
      <c r="F117" s="32">
        <v>3.1</v>
      </c>
      <c r="G117" s="30">
        <f t="shared" si="1"/>
        <v>465</v>
      </c>
      <c r="H117" s="32"/>
      <c r="I117" s="32"/>
    </row>
    <row r="118" ht="25" customHeight="1" spans="1:9">
      <c r="A118" s="30">
        <v>116</v>
      </c>
      <c r="B118" s="32" t="s">
        <v>24</v>
      </c>
      <c r="C118" s="32" t="s">
        <v>124</v>
      </c>
      <c r="D118" s="31" t="s">
        <v>125</v>
      </c>
      <c r="E118" s="30" t="s">
        <v>269</v>
      </c>
      <c r="F118" s="32">
        <v>10.5</v>
      </c>
      <c r="G118" s="30">
        <f t="shared" si="1"/>
        <v>1575</v>
      </c>
      <c r="H118" s="32"/>
      <c r="I118" s="32"/>
    </row>
    <row r="119" ht="25" customHeight="1" spans="1:9">
      <c r="A119" s="30">
        <v>117</v>
      </c>
      <c r="B119" s="32" t="s">
        <v>24</v>
      </c>
      <c r="C119" s="32" t="s">
        <v>55</v>
      </c>
      <c r="D119" s="31" t="s">
        <v>56</v>
      </c>
      <c r="E119" s="30" t="s">
        <v>54</v>
      </c>
      <c r="F119" s="32">
        <v>1.7</v>
      </c>
      <c r="G119" s="30">
        <f t="shared" si="1"/>
        <v>255</v>
      </c>
      <c r="H119" s="32"/>
      <c r="I119" s="32"/>
    </row>
    <row r="120" ht="25" customHeight="1" spans="1:9">
      <c r="A120" s="30">
        <v>118</v>
      </c>
      <c r="B120" s="32" t="s">
        <v>24</v>
      </c>
      <c r="C120" s="32" t="s">
        <v>270</v>
      </c>
      <c r="D120" s="31" t="s">
        <v>13</v>
      </c>
      <c r="E120" s="30" t="s">
        <v>122</v>
      </c>
      <c r="F120" s="32">
        <v>2.9</v>
      </c>
      <c r="G120" s="30">
        <f t="shared" si="1"/>
        <v>435</v>
      </c>
      <c r="H120" s="32"/>
      <c r="I120" s="32"/>
    </row>
    <row r="121" ht="25" customHeight="1" spans="1:9">
      <c r="A121" s="30">
        <v>119</v>
      </c>
      <c r="B121" s="32" t="s">
        <v>11</v>
      </c>
      <c r="C121" s="32" t="s">
        <v>94</v>
      </c>
      <c r="D121" s="32" t="s">
        <v>13</v>
      </c>
      <c r="E121" s="30" t="s">
        <v>122</v>
      </c>
      <c r="F121" s="32">
        <v>6</v>
      </c>
      <c r="G121" s="30">
        <f t="shared" si="1"/>
        <v>900</v>
      </c>
      <c r="H121" s="32"/>
      <c r="I121" s="32"/>
    </row>
    <row r="122" ht="25" customHeight="1" spans="1:9">
      <c r="A122" s="30">
        <v>120</v>
      </c>
      <c r="B122" s="32" t="s">
        <v>11</v>
      </c>
      <c r="C122" s="32" t="s">
        <v>271</v>
      </c>
      <c r="D122" s="32" t="s">
        <v>272</v>
      </c>
      <c r="E122" s="30" t="s">
        <v>54</v>
      </c>
      <c r="F122" s="32">
        <v>1.01</v>
      </c>
      <c r="G122" s="30">
        <f t="shared" si="1"/>
        <v>151.5</v>
      </c>
      <c r="H122" s="32"/>
      <c r="I122" s="32"/>
    </row>
    <row r="123" ht="25" customHeight="1" spans="1:9">
      <c r="A123" s="30">
        <v>121</v>
      </c>
      <c r="B123" s="32" t="s">
        <v>11</v>
      </c>
      <c r="C123" s="32" t="s">
        <v>101</v>
      </c>
      <c r="D123" s="32" t="s">
        <v>60</v>
      </c>
      <c r="E123" s="30" t="s">
        <v>68</v>
      </c>
      <c r="F123" s="32">
        <v>2</v>
      </c>
      <c r="G123" s="30">
        <f t="shared" si="1"/>
        <v>300</v>
      </c>
      <c r="H123" s="32"/>
      <c r="I123" s="32"/>
    </row>
    <row r="124" ht="25" customHeight="1" spans="1:9">
      <c r="A124" s="30">
        <v>122</v>
      </c>
      <c r="B124" s="32" t="s">
        <v>11</v>
      </c>
      <c r="C124" s="32" t="s">
        <v>75</v>
      </c>
      <c r="D124" s="32" t="s">
        <v>13</v>
      </c>
      <c r="E124" s="30" t="s">
        <v>122</v>
      </c>
      <c r="F124" s="32">
        <v>6</v>
      </c>
      <c r="G124" s="30">
        <f t="shared" si="1"/>
        <v>900</v>
      </c>
      <c r="H124" s="32"/>
      <c r="I124" s="32"/>
    </row>
    <row r="125" ht="25" customHeight="1" spans="1:9">
      <c r="A125" s="30">
        <v>123</v>
      </c>
      <c r="B125" s="32" t="s">
        <v>11</v>
      </c>
      <c r="C125" s="32" t="s">
        <v>99</v>
      </c>
      <c r="D125" s="32" t="s">
        <v>100</v>
      </c>
      <c r="E125" s="30" t="s">
        <v>61</v>
      </c>
      <c r="F125" s="32">
        <v>3</v>
      </c>
      <c r="G125" s="30">
        <f t="shared" si="1"/>
        <v>450</v>
      </c>
      <c r="H125" s="32"/>
      <c r="I125" s="32"/>
    </row>
    <row r="126" ht="25" customHeight="1" spans="1:9">
      <c r="A126" s="30">
        <v>124</v>
      </c>
      <c r="B126" s="32" t="s">
        <v>11</v>
      </c>
      <c r="C126" s="32" t="s">
        <v>273</v>
      </c>
      <c r="D126" s="32" t="s">
        <v>274</v>
      </c>
      <c r="E126" s="30" t="s">
        <v>54</v>
      </c>
      <c r="F126" s="32">
        <v>2.6</v>
      </c>
      <c r="G126" s="30">
        <f t="shared" si="1"/>
        <v>390</v>
      </c>
      <c r="H126" s="32"/>
      <c r="I126" s="32"/>
    </row>
    <row r="127" ht="25" customHeight="1" spans="1:9">
      <c r="A127" s="30">
        <v>125</v>
      </c>
      <c r="B127" s="32" t="s">
        <v>11</v>
      </c>
      <c r="C127" s="32" t="s">
        <v>275</v>
      </c>
      <c r="D127" s="32" t="s">
        <v>30</v>
      </c>
      <c r="E127" s="30" t="s">
        <v>226</v>
      </c>
      <c r="F127" s="32">
        <v>3</v>
      </c>
      <c r="G127" s="30">
        <f t="shared" si="1"/>
        <v>450</v>
      </c>
      <c r="H127" s="32"/>
      <c r="I127" s="32"/>
    </row>
    <row r="128" ht="25" customHeight="1" spans="1:9">
      <c r="A128" s="30">
        <v>126</v>
      </c>
      <c r="B128" s="32" t="s">
        <v>11</v>
      </c>
      <c r="C128" s="32" t="s">
        <v>90</v>
      </c>
      <c r="D128" s="32" t="s">
        <v>91</v>
      </c>
      <c r="E128" s="30" t="s">
        <v>74</v>
      </c>
      <c r="F128" s="32">
        <v>12.82</v>
      </c>
      <c r="G128" s="30">
        <f t="shared" si="1"/>
        <v>1923</v>
      </c>
      <c r="H128" s="32"/>
      <c r="I128" s="32"/>
    </row>
    <row r="129" ht="25" customHeight="1" spans="1:9">
      <c r="A129" s="30">
        <v>127</v>
      </c>
      <c r="B129" s="32" t="s">
        <v>11</v>
      </c>
      <c r="C129" s="32" t="s">
        <v>87</v>
      </c>
      <c r="D129" s="32" t="s">
        <v>30</v>
      </c>
      <c r="E129" s="30" t="s">
        <v>226</v>
      </c>
      <c r="F129" s="32">
        <v>7</v>
      </c>
      <c r="G129" s="30">
        <f t="shared" si="1"/>
        <v>1050</v>
      </c>
      <c r="H129" s="32"/>
      <c r="I129" s="32"/>
    </row>
    <row r="130" ht="25" customHeight="1" spans="1:9">
      <c r="A130" s="30">
        <v>128</v>
      </c>
      <c r="B130" s="32" t="s">
        <v>11</v>
      </c>
      <c r="C130" s="32" t="s">
        <v>77</v>
      </c>
      <c r="D130" s="32" t="s">
        <v>65</v>
      </c>
      <c r="E130" s="30" t="s">
        <v>252</v>
      </c>
      <c r="F130" s="32">
        <v>7.16</v>
      </c>
      <c r="G130" s="30">
        <f t="shared" si="1"/>
        <v>1074</v>
      </c>
      <c r="H130" s="32"/>
      <c r="I130" s="32"/>
    </row>
    <row r="131" ht="25" customHeight="1" spans="1:9">
      <c r="A131" s="30">
        <v>129</v>
      </c>
      <c r="B131" s="32" t="s">
        <v>11</v>
      </c>
      <c r="C131" s="32" t="s">
        <v>95</v>
      </c>
      <c r="D131" s="32" t="s">
        <v>63</v>
      </c>
      <c r="E131" s="30" t="s">
        <v>31</v>
      </c>
      <c r="F131" s="32">
        <v>2.87</v>
      </c>
      <c r="G131" s="30">
        <f t="shared" ref="G131:G157" si="2">F131*150</f>
        <v>430.5</v>
      </c>
      <c r="H131" s="32"/>
      <c r="I131" s="32"/>
    </row>
    <row r="132" ht="25" customHeight="1" spans="1:9">
      <c r="A132" s="30">
        <v>130</v>
      </c>
      <c r="B132" s="32" t="s">
        <v>11</v>
      </c>
      <c r="C132" s="32" t="s">
        <v>276</v>
      </c>
      <c r="D132" s="32" t="s">
        <v>93</v>
      </c>
      <c r="E132" s="30" t="s">
        <v>233</v>
      </c>
      <c r="F132" s="32">
        <v>1.98</v>
      </c>
      <c r="G132" s="30">
        <f t="shared" si="2"/>
        <v>297</v>
      </c>
      <c r="H132" s="32"/>
      <c r="I132" s="32"/>
    </row>
    <row r="133" ht="25" customHeight="1" spans="1:9">
      <c r="A133" s="30">
        <v>131</v>
      </c>
      <c r="B133" s="32" t="s">
        <v>11</v>
      </c>
      <c r="C133" s="32" t="s">
        <v>12</v>
      </c>
      <c r="D133" s="32" t="s">
        <v>13</v>
      </c>
      <c r="E133" s="30" t="s">
        <v>122</v>
      </c>
      <c r="F133" s="32">
        <v>8</v>
      </c>
      <c r="G133" s="30">
        <f t="shared" si="2"/>
        <v>1200</v>
      </c>
      <c r="H133" s="32"/>
      <c r="I133" s="32"/>
    </row>
    <row r="134" ht="25" customHeight="1" spans="1:9">
      <c r="A134" s="30">
        <v>132</v>
      </c>
      <c r="B134" s="32" t="s">
        <v>11</v>
      </c>
      <c r="C134" s="32" t="s">
        <v>277</v>
      </c>
      <c r="D134" s="32" t="s">
        <v>63</v>
      </c>
      <c r="E134" s="30" t="s">
        <v>31</v>
      </c>
      <c r="F134" s="32">
        <v>2.2</v>
      </c>
      <c r="G134" s="30">
        <f t="shared" si="2"/>
        <v>330</v>
      </c>
      <c r="H134" s="32"/>
      <c r="I134" s="32"/>
    </row>
    <row r="135" ht="25" customHeight="1" spans="1:9">
      <c r="A135" s="30">
        <v>133</v>
      </c>
      <c r="B135" s="32" t="s">
        <v>11</v>
      </c>
      <c r="C135" s="32" t="s">
        <v>102</v>
      </c>
      <c r="D135" s="32" t="s">
        <v>103</v>
      </c>
      <c r="E135" s="30" t="s">
        <v>41</v>
      </c>
      <c r="F135" s="32">
        <v>1.4</v>
      </c>
      <c r="G135" s="30">
        <f t="shared" si="2"/>
        <v>210</v>
      </c>
      <c r="H135" s="32"/>
      <c r="I135" s="32"/>
    </row>
    <row r="136" ht="25" customHeight="1" spans="1:9">
      <c r="A136" s="30">
        <v>134</v>
      </c>
      <c r="B136" s="32" t="s">
        <v>11</v>
      </c>
      <c r="C136" s="32" t="s">
        <v>278</v>
      </c>
      <c r="D136" s="32" t="s">
        <v>279</v>
      </c>
      <c r="E136" s="30" t="s">
        <v>31</v>
      </c>
      <c r="F136" s="32">
        <v>2</v>
      </c>
      <c r="G136" s="30">
        <f t="shared" si="2"/>
        <v>300</v>
      </c>
      <c r="H136" s="32"/>
      <c r="I136" s="32"/>
    </row>
    <row r="137" ht="25" customHeight="1" spans="1:9">
      <c r="A137" s="30">
        <v>135</v>
      </c>
      <c r="B137" s="32" t="s">
        <v>11</v>
      </c>
      <c r="C137" s="32" t="s">
        <v>52</v>
      </c>
      <c r="D137" s="32" t="s">
        <v>51</v>
      </c>
      <c r="E137" s="30" t="s">
        <v>216</v>
      </c>
      <c r="F137" s="32">
        <v>4.36</v>
      </c>
      <c r="G137" s="30">
        <f t="shared" si="2"/>
        <v>654</v>
      </c>
      <c r="H137" s="32"/>
      <c r="I137" s="32"/>
    </row>
    <row r="138" ht="25" customHeight="1" spans="1:9">
      <c r="A138" s="30">
        <v>136</v>
      </c>
      <c r="B138" s="32" t="s">
        <v>11</v>
      </c>
      <c r="C138" s="32" t="s">
        <v>50</v>
      </c>
      <c r="D138" s="32" t="s">
        <v>51</v>
      </c>
      <c r="E138" s="30" t="s">
        <v>216</v>
      </c>
      <c r="F138" s="32">
        <v>2</v>
      </c>
      <c r="G138" s="30">
        <f t="shared" si="2"/>
        <v>300</v>
      </c>
      <c r="H138" s="32"/>
      <c r="I138" s="32"/>
    </row>
    <row r="139" ht="25" customHeight="1" spans="1:9">
      <c r="A139" s="30">
        <v>137</v>
      </c>
      <c r="B139" s="32" t="s">
        <v>11</v>
      </c>
      <c r="C139" s="32" t="s">
        <v>45</v>
      </c>
      <c r="D139" s="32" t="s">
        <v>46</v>
      </c>
      <c r="E139" s="30" t="s">
        <v>41</v>
      </c>
      <c r="F139" s="32">
        <v>6</v>
      </c>
      <c r="G139" s="30">
        <f t="shared" si="2"/>
        <v>900</v>
      </c>
      <c r="H139" s="32"/>
      <c r="I139" s="32"/>
    </row>
    <row r="140" ht="25" customHeight="1" spans="1:9">
      <c r="A140" s="30">
        <v>138</v>
      </c>
      <c r="B140" s="32" t="s">
        <v>11</v>
      </c>
      <c r="C140" s="32" t="s">
        <v>280</v>
      </c>
      <c r="D140" s="32" t="s">
        <v>43</v>
      </c>
      <c r="E140" s="30" t="s">
        <v>54</v>
      </c>
      <c r="F140" s="32">
        <v>4.1</v>
      </c>
      <c r="G140" s="30">
        <f t="shared" si="2"/>
        <v>615</v>
      </c>
      <c r="H140" s="32"/>
      <c r="I140" s="32"/>
    </row>
    <row r="141" ht="25" customHeight="1" spans="1:9">
      <c r="A141" s="30">
        <v>139</v>
      </c>
      <c r="B141" s="32" t="s">
        <v>11</v>
      </c>
      <c r="C141" s="32" t="s">
        <v>104</v>
      </c>
      <c r="D141" s="32" t="s">
        <v>13</v>
      </c>
      <c r="E141" s="30" t="s">
        <v>122</v>
      </c>
      <c r="F141" s="32">
        <v>12.7</v>
      </c>
      <c r="G141" s="30">
        <f t="shared" si="2"/>
        <v>1905</v>
      </c>
      <c r="H141" s="32"/>
      <c r="I141" s="32"/>
    </row>
    <row r="142" ht="25" customHeight="1" spans="1:9">
      <c r="A142" s="30">
        <v>140</v>
      </c>
      <c r="B142" s="32" t="s">
        <v>11</v>
      </c>
      <c r="C142" s="32" t="s">
        <v>281</v>
      </c>
      <c r="D142" s="32" t="s">
        <v>65</v>
      </c>
      <c r="E142" s="33" t="s">
        <v>282</v>
      </c>
      <c r="F142" s="32">
        <v>5.5</v>
      </c>
      <c r="G142" s="30">
        <f t="shared" si="2"/>
        <v>825</v>
      </c>
      <c r="H142" s="32"/>
      <c r="I142" s="32"/>
    </row>
    <row r="143" ht="25" customHeight="1" spans="1:9">
      <c r="A143" s="30">
        <v>141</v>
      </c>
      <c r="B143" s="32" t="s">
        <v>11</v>
      </c>
      <c r="C143" s="32" t="s">
        <v>88</v>
      </c>
      <c r="D143" s="32" t="s">
        <v>60</v>
      </c>
      <c r="E143" s="30" t="s">
        <v>78</v>
      </c>
      <c r="F143" s="32">
        <v>3.5</v>
      </c>
      <c r="G143" s="30">
        <f t="shared" si="2"/>
        <v>525</v>
      </c>
      <c r="H143" s="32"/>
      <c r="I143" s="32"/>
    </row>
    <row r="144" ht="25" customHeight="1" spans="1:9">
      <c r="A144" s="30">
        <v>142</v>
      </c>
      <c r="B144" s="32" t="s">
        <v>11</v>
      </c>
      <c r="C144" s="32" t="s">
        <v>283</v>
      </c>
      <c r="D144" s="32" t="s">
        <v>60</v>
      </c>
      <c r="E144" s="30" t="s">
        <v>68</v>
      </c>
      <c r="F144" s="32">
        <v>4</v>
      </c>
      <c r="G144" s="30">
        <f t="shared" si="2"/>
        <v>600</v>
      </c>
      <c r="H144" s="32"/>
      <c r="I144" s="32"/>
    </row>
    <row r="145" ht="25" customHeight="1" spans="1:9">
      <c r="A145" s="30">
        <v>143</v>
      </c>
      <c r="B145" s="32" t="s">
        <v>11</v>
      </c>
      <c r="C145" s="32" t="s">
        <v>284</v>
      </c>
      <c r="D145" s="32" t="s">
        <v>131</v>
      </c>
      <c r="E145" s="30" t="s">
        <v>27</v>
      </c>
      <c r="F145" s="32">
        <v>5.2</v>
      </c>
      <c r="G145" s="30">
        <f t="shared" si="2"/>
        <v>780</v>
      </c>
      <c r="H145" s="32"/>
      <c r="I145" s="32"/>
    </row>
    <row r="146" ht="25" customHeight="1" spans="1:9">
      <c r="A146" s="30">
        <v>144</v>
      </c>
      <c r="B146" s="32" t="s">
        <v>11</v>
      </c>
      <c r="C146" s="32" t="s">
        <v>285</v>
      </c>
      <c r="D146" s="32" t="s">
        <v>60</v>
      </c>
      <c r="E146" s="30" t="s">
        <v>68</v>
      </c>
      <c r="F146" s="32">
        <v>4.5</v>
      </c>
      <c r="G146" s="30">
        <f t="shared" si="2"/>
        <v>675</v>
      </c>
      <c r="H146" s="32"/>
      <c r="I146" s="32"/>
    </row>
    <row r="147" ht="25" customHeight="1" spans="1:9">
      <c r="A147" s="30">
        <v>145</v>
      </c>
      <c r="B147" s="32" t="s">
        <v>11</v>
      </c>
      <c r="C147" s="32" t="s">
        <v>286</v>
      </c>
      <c r="D147" s="32" t="s">
        <v>225</v>
      </c>
      <c r="E147" s="30" t="s">
        <v>61</v>
      </c>
      <c r="F147" s="32">
        <v>3.12</v>
      </c>
      <c r="G147" s="30">
        <f t="shared" si="2"/>
        <v>468</v>
      </c>
      <c r="H147" s="32"/>
      <c r="I147" s="32"/>
    </row>
    <row r="148" ht="25" customHeight="1" spans="1:9">
      <c r="A148" s="30">
        <v>146</v>
      </c>
      <c r="B148" s="32" t="s">
        <v>11</v>
      </c>
      <c r="C148" s="32" t="s">
        <v>49</v>
      </c>
      <c r="D148" s="32" t="s">
        <v>46</v>
      </c>
      <c r="E148" s="30" t="s">
        <v>41</v>
      </c>
      <c r="F148" s="32">
        <v>3.1</v>
      </c>
      <c r="G148" s="30">
        <f t="shared" si="2"/>
        <v>465</v>
      </c>
      <c r="H148" s="32"/>
      <c r="I148" s="32"/>
    </row>
    <row r="149" ht="25" customHeight="1" spans="1:9">
      <c r="A149" s="30">
        <v>147</v>
      </c>
      <c r="B149" s="32" t="s">
        <v>11</v>
      </c>
      <c r="C149" s="32" t="s">
        <v>48</v>
      </c>
      <c r="D149" s="32" t="s">
        <v>43</v>
      </c>
      <c r="E149" s="30" t="s">
        <v>54</v>
      </c>
      <c r="F149" s="32">
        <v>6.8</v>
      </c>
      <c r="G149" s="30">
        <f t="shared" si="2"/>
        <v>1020</v>
      </c>
      <c r="H149" s="32"/>
      <c r="I149" s="32"/>
    </row>
    <row r="150" ht="25" customHeight="1" spans="1:9">
      <c r="A150" s="30">
        <v>148</v>
      </c>
      <c r="B150" s="32" t="s">
        <v>11</v>
      </c>
      <c r="C150" s="32" t="s">
        <v>89</v>
      </c>
      <c r="D150" s="32" t="s">
        <v>46</v>
      </c>
      <c r="E150" s="30" t="s">
        <v>41</v>
      </c>
      <c r="F150" s="32">
        <v>4.5</v>
      </c>
      <c r="G150" s="30">
        <f t="shared" si="2"/>
        <v>675</v>
      </c>
      <c r="H150" s="32"/>
      <c r="I150" s="32"/>
    </row>
    <row r="151" ht="25" customHeight="1" spans="1:9">
      <c r="A151" s="30">
        <v>149</v>
      </c>
      <c r="B151" s="32" t="s">
        <v>11</v>
      </c>
      <c r="C151" s="32" t="s">
        <v>211</v>
      </c>
      <c r="D151" s="32" t="s">
        <v>93</v>
      </c>
      <c r="E151" s="30" t="s">
        <v>221</v>
      </c>
      <c r="F151" s="32">
        <v>1.42</v>
      </c>
      <c r="G151" s="30">
        <f t="shared" si="2"/>
        <v>213</v>
      </c>
      <c r="H151" s="32"/>
      <c r="I151" s="32"/>
    </row>
    <row r="152" ht="25" customHeight="1" spans="1:9">
      <c r="A152" s="30">
        <v>150</v>
      </c>
      <c r="B152" s="32" t="s">
        <v>11</v>
      </c>
      <c r="C152" s="32" t="s">
        <v>98</v>
      </c>
      <c r="D152" s="32" t="s">
        <v>56</v>
      </c>
      <c r="E152" s="30" t="s">
        <v>54</v>
      </c>
      <c r="F152" s="32">
        <v>5.1</v>
      </c>
      <c r="G152" s="30">
        <f t="shared" si="2"/>
        <v>765</v>
      </c>
      <c r="H152" s="32"/>
      <c r="I152" s="32"/>
    </row>
    <row r="153" ht="25" customHeight="1" spans="1:9">
      <c r="A153" s="30">
        <v>151</v>
      </c>
      <c r="B153" s="32" t="s">
        <v>24</v>
      </c>
      <c r="C153" s="32" t="s">
        <v>123</v>
      </c>
      <c r="D153" s="32" t="s">
        <v>26</v>
      </c>
      <c r="E153" s="30" t="s">
        <v>219</v>
      </c>
      <c r="F153" s="32">
        <v>1.35</v>
      </c>
      <c r="G153" s="30">
        <f t="shared" si="2"/>
        <v>202.5</v>
      </c>
      <c r="H153" s="32"/>
      <c r="I153" s="32"/>
    </row>
    <row r="154" ht="25" customHeight="1" spans="1:9">
      <c r="A154" s="30">
        <v>152</v>
      </c>
      <c r="B154" s="32" t="s">
        <v>24</v>
      </c>
      <c r="C154" s="32" t="s">
        <v>112</v>
      </c>
      <c r="D154" s="32" t="s">
        <v>26</v>
      </c>
      <c r="E154" s="30" t="s">
        <v>219</v>
      </c>
      <c r="F154" s="32">
        <v>1.8</v>
      </c>
      <c r="G154" s="30">
        <f t="shared" si="2"/>
        <v>270</v>
      </c>
      <c r="H154" s="32"/>
      <c r="I154" s="32"/>
    </row>
    <row r="155" ht="25" customHeight="1" spans="1:9">
      <c r="A155" s="30">
        <v>153</v>
      </c>
      <c r="B155" s="32" t="s">
        <v>58</v>
      </c>
      <c r="C155" s="32" t="s">
        <v>287</v>
      </c>
      <c r="D155" s="32" t="s">
        <v>13</v>
      </c>
      <c r="E155" s="30" t="s">
        <v>122</v>
      </c>
      <c r="F155" s="32">
        <v>1</v>
      </c>
      <c r="G155" s="30">
        <f t="shared" si="2"/>
        <v>150</v>
      </c>
      <c r="H155" s="32"/>
      <c r="I155" s="32"/>
    </row>
    <row r="156" ht="25" customHeight="1" spans="1:9">
      <c r="A156" s="30">
        <v>154</v>
      </c>
      <c r="B156" s="32" t="s">
        <v>11</v>
      </c>
      <c r="C156" s="32" t="s">
        <v>288</v>
      </c>
      <c r="D156" s="32" t="s">
        <v>30</v>
      </c>
      <c r="E156" s="30" t="s">
        <v>226</v>
      </c>
      <c r="F156" s="32">
        <v>2.58</v>
      </c>
      <c r="G156" s="30">
        <f t="shared" si="2"/>
        <v>387</v>
      </c>
      <c r="H156" s="32"/>
      <c r="I156" s="32"/>
    </row>
    <row r="157" ht="25" customHeight="1" spans="1:9">
      <c r="A157" s="30">
        <v>155</v>
      </c>
      <c r="B157" s="32" t="s">
        <v>24</v>
      </c>
      <c r="C157" s="34" t="s">
        <v>96</v>
      </c>
      <c r="D157" s="32" t="s">
        <v>26</v>
      </c>
      <c r="E157" s="30" t="s">
        <v>219</v>
      </c>
      <c r="F157" s="32">
        <v>0.8</v>
      </c>
      <c r="G157" s="30">
        <f t="shared" si="2"/>
        <v>120</v>
      </c>
      <c r="H157" s="32"/>
      <c r="I157" s="32"/>
    </row>
    <row r="158" ht="25" customHeight="1" spans="1:9">
      <c r="A158" s="35" t="s">
        <v>18</v>
      </c>
      <c r="B158" s="36"/>
      <c r="C158" s="34"/>
      <c r="D158" s="32"/>
      <c r="E158" s="30"/>
      <c r="F158" s="32">
        <f>SUM(F3:F157)</f>
        <v>699.36</v>
      </c>
      <c r="G158" s="30">
        <f>SUM(G3:G157)</f>
        <v>104904</v>
      </c>
      <c r="H158" s="32"/>
      <c r="I158" s="32"/>
    </row>
  </sheetData>
  <mergeCells count="2">
    <mergeCell ref="A1:I1"/>
    <mergeCell ref="A158:C158"/>
  </mergeCells>
  <conditionalFormatting sqref="C3:C157">
    <cfRule type="duplicateValues" dxfId="0" priority="1"/>
  </conditionalFormatting>
  <pageMargins left="0.629861111111111" right="0.550694444444444" top="0.472222222222222" bottom="0.275" header="0.432638888888889" footer="0.156944444444444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11"/>
  <sheetViews>
    <sheetView workbookViewId="0">
      <selection activeCell="J11" sqref="J11"/>
    </sheetView>
  </sheetViews>
  <sheetFormatPr defaultColWidth="9" defaultRowHeight="13.5"/>
  <cols>
    <col min="1" max="1" width="6.625" style="13" customWidth="1"/>
    <col min="2" max="2" width="11.0833333333333" style="13" customWidth="1"/>
    <col min="3" max="3" width="11.4083333333333" style="13" customWidth="1"/>
    <col min="4" max="4" width="12.175" style="13" customWidth="1"/>
    <col min="5" max="5" width="24.0583333333333" style="13" customWidth="1"/>
    <col min="6" max="6" width="25.6166666666667" style="13" customWidth="1"/>
    <col min="7" max="7" width="8.68333333333333" style="13" customWidth="1"/>
    <col min="8" max="8" width="11.3" style="13" customWidth="1"/>
    <col min="9" max="9" width="15.2083333333333" style="13" customWidth="1"/>
    <col min="10" max="10" width="10.0833333333333" style="13" customWidth="1"/>
    <col min="11" max="16383" width="9" style="13" customWidth="1"/>
    <col min="16384" max="16384" width="9" style="13"/>
  </cols>
  <sheetData>
    <row r="1" ht="54" customHeight="1" spans="1:10">
      <c r="A1" s="14" t="s">
        <v>289</v>
      </c>
      <c r="B1" s="14"/>
      <c r="C1" s="14"/>
      <c r="D1" s="14"/>
      <c r="E1" s="14"/>
      <c r="F1" s="14"/>
      <c r="G1" s="14"/>
      <c r="H1" s="14"/>
      <c r="I1" s="14"/>
      <c r="J1" s="14"/>
    </row>
    <row r="2" ht="26" customHeight="1" spans="1:10">
      <c r="A2" s="15" t="s">
        <v>1</v>
      </c>
      <c r="B2" s="15" t="s">
        <v>290</v>
      </c>
      <c r="C2" s="15" t="s">
        <v>2</v>
      </c>
      <c r="D2" s="15" t="s">
        <v>291</v>
      </c>
      <c r="E2" s="15" t="s">
        <v>292</v>
      </c>
      <c r="F2" s="15" t="s">
        <v>293</v>
      </c>
      <c r="G2" s="16" t="s">
        <v>294</v>
      </c>
      <c r="H2" s="17"/>
      <c r="I2" s="15" t="s">
        <v>9</v>
      </c>
      <c r="J2" s="21" t="s">
        <v>10</v>
      </c>
    </row>
    <row r="3" ht="24" customHeight="1" spans="1:10">
      <c r="A3" s="18"/>
      <c r="B3" s="18"/>
      <c r="C3" s="18"/>
      <c r="D3" s="18"/>
      <c r="E3" s="18"/>
      <c r="F3" s="18"/>
      <c r="G3" s="19" t="s">
        <v>295</v>
      </c>
      <c r="H3" s="19" t="s">
        <v>296</v>
      </c>
      <c r="I3" s="18"/>
      <c r="J3" s="22"/>
    </row>
    <row r="4" ht="25" customHeight="1" spans="1:10">
      <c r="A4" s="19">
        <v>1</v>
      </c>
      <c r="B4" s="19" t="s">
        <v>297</v>
      </c>
      <c r="C4" s="19" t="s">
        <v>11</v>
      </c>
      <c r="D4" s="19" t="s">
        <v>12</v>
      </c>
      <c r="E4" s="19" t="s">
        <v>13</v>
      </c>
      <c r="F4" s="19" t="s">
        <v>298</v>
      </c>
      <c r="G4" s="19">
        <v>1</v>
      </c>
      <c r="H4" s="19">
        <v>3500</v>
      </c>
      <c r="I4" s="19"/>
      <c r="J4" s="11"/>
    </row>
    <row r="5" ht="25" customHeight="1" spans="1:10">
      <c r="A5" s="19">
        <v>2</v>
      </c>
      <c r="B5" s="19" t="s">
        <v>297</v>
      </c>
      <c r="C5" s="19" t="s">
        <v>11</v>
      </c>
      <c r="D5" s="19" t="s">
        <v>75</v>
      </c>
      <c r="E5" s="19" t="s">
        <v>13</v>
      </c>
      <c r="F5" s="19" t="s">
        <v>122</v>
      </c>
      <c r="G5" s="19">
        <v>2</v>
      </c>
      <c r="H5" s="19">
        <v>6000</v>
      </c>
      <c r="I5" s="19"/>
      <c r="J5" s="11"/>
    </row>
    <row r="6" ht="25" customHeight="1" spans="1:10">
      <c r="A6" s="19">
        <v>3</v>
      </c>
      <c r="B6" s="19" t="s">
        <v>297</v>
      </c>
      <c r="C6" s="19" t="s">
        <v>11</v>
      </c>
      <c r="D6" s="19" t="s">
        <v>95</v>
      </c>
      <c r="E6" s="19" t="s">
        <v>299</v>
      </c>
      <c r="F6" s="19" t="s">
        <v>78</v>
      </c>
      <c r="G6" s="19">
        <v>1</v>
      </c>
      <c r="H6" s="19">
        <v>3500</v>
      </c>
      <c r="I6" s="23"/>
      <c r="J6" s="11"/>
    </row>
    <row r="7" ht="25" customHeight="1" spans="1:10">
      <c r="A7" s="19">
        <v>4</v>
      </c>
      <c r="B7" s="19" t="s">
        <v>297</v>
      </c>
      <c r="C7" s="19" t="s">
        <v>11</v>
      </c>
      <c r="D7" s="19" t="s">
        <v>48</v>
      </c>
      <c r="E7" s="19" t="s">
        <v>43</v>
      </c>
      <c r="F7" s="19" t="s">
        <v>38</v>
      </c>
      <c r="G7" s="19">
        <v>1</v>
      </c>
      <c r="H7" s="19">
        <v>6000</v>
      </c>
      <c r="I7" s="23"/>
      <c r="J7" s="11"/>
    </row>
    <row r="8" ht="25" customHeight="1" spans="1:10">
      <c r="A8" s="19">
        <v>5</v>
      </c>
      <c r="B8" s="19" t="s">
        <v>297</v>
      </c>
      <c r="C8" s="19" t="s">
        <v>58</v>
      </c>
      <c r="D8" s="19" t="s">
        <v>130</v>
      </c>
      <c r="E8" s="19" t="s">
        <v>131</v>
      </c>
      <c r="F8" s="19" t="s">
        <v>27</v>
      </c>
      <c r="G8" s="19">
        <v>1</v>
      </c>
      <c r="H8" s="19">
        <v>6000</v>
      </c>
      <c r="I8" s="23"/>
      <c r="J8" s="11"/>
    </row>
    <row r="9" ht="25" customHeight="1" spans="1:10">
      <c r="A9" s="19">
        <v>6</v>
      </c>
      <c r="B9" s="19" t="s">
        <v>297</v>
      </c>
      <c r="C9" s="19" t="s">
        <v>28</v>
      </c>
      <c r="D9" s="19" t="s">
        <v>193</v>
      </c>
      <c r="E9" s="19" t="s">
        <v>13</v>
      </c>
      <c r="F9" s="19" t="s">
        <v>61</v>
      </c>
      <c r="G9" s="19">
        <v>1</v>
      </c>
      <c r="H9" s="19">
        <v>6000</v>
      </c>
      <c r="I9" s="23"/>
      <c r="J9" s="11"/>
    </row>
    <row r="10" ht="25" customHeight="1" spans="1:10">
      <c r="A10" s="19">
        <v>7</v>
      </c>
      <c r="B10" s="19" t="s">
        <v>297</v>
      </c>
      <c r="C10" s="19" t="s">
        <v>28</v>
      </c>
      <c r="D10" s="19" t="s">
        <v>194</v>
      </c>
      <c r="E10" s="19" t="s">
        <v>93</v>
      </c>
      <c r="F10" s="19" t="s">
        <v>54</v>
      </c>
      <c r="G10" s="19">
        <v>1</v>
      </c>
      <c r="H10" s="19">
        <v>3500</v>
      </c>
      <c r="I10" s="23"/>
      <c r="J10" s="11"/>
    </row>
    <row r="11" ht="25" customHeight="1" spans="1:10">
      <c r="A11" s="16" t="s">
        <v>18</v>
      </c>
      <c r="B11" s="20"/>
      <c r="C11" s="17"/>
      <c r="D11" s="19"/>
      <c r="E11" s="19"/>
      <c r="F11" s="19"/>
      <c r="G11" s="19">
        <f>SUM(G4:G10)</f>
        <v>8</v>
      </c>
      <c r="H11" s="19">
        <f>SUM(H4:H10)</f>
        <v>34500</v>
      </c>
      <c r="I11" s="19"/>
      <c r="J11" s="19"/>
    </row>
  </sheetData>
  <mergeCells count="11">
    <mergeCell ref="A1:J1"/>
    <mergeCell ref="G2:H2"/>
    <mergeCell ref="A11:C11"/>
    <mergeCell ref="A2:A3"/>
    <mergeCell ref="B2:B3"/>
    <mergeCell ref="C2:C3"/>
    <mergeCell ref="D2:D3"/>
    <mergeCell ref="E2:E3"/>
    <mergeCell ref="F2:F3"/>
    <mergeCell ref="I2:I3"/>
    <mergeCell ref="J2:J3"/>
  </mergeCells>
  <pageMargins left="0.629861111111111" right="0.550694444444444" top="0.66875" bottom="1" header="0.472222222222222" footer="0.5"/>
  <pageSetup paperSize="9" fitToWidth="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181"/>
  <sheetViews>
    <sheetView topLeftCell="A172" workbookViewId="0">
      <selection activeCell="G192" sqref="G192"/>
    </sheetView>
  </sheetViews>
  <sheetFormatPr defaultColWidth="9" defaultRowHeight="13.5"/>
  <cols>
    <col min="1" max="1" width="7.95833333333333" style="1" customWidth="1"/>
    <col min="2" max="2" width="11.5833333333333" style="1" customWidth="1"/>
    <col min="3" max="3" width="12.7666666666667" style="1" customWidth="1"/>
    <col min="4" max="4" width="27.875" style="1" customWidth="1"/>
    <col min="5" max="5" width="28.6416666666667" style="2" customWidth="1"/>
    <col min="6" max="6" width="12.75" style="1" customWidth="1"/>
    <col min="7" max="7" width="11.75" style="1" customWidth="1"/>
    <col min="8" max="8" width="14.3" style="1" customWidth="1"/>
    <col min="9" max="9" width="8.25" style="1" customWidth="1"/>
    <col min="10" max="16383" width="9" style="1" customWidth="1"/>
    <col min="16384" max="16384" width="9" style="1"/>
  </cols>
  <sheetData>
    <row r="1" ht="54" customHeight="1" spans="1:9">
      <c r="A1" s="3" t="s">
        <v>300</v>
      </c>
      <c r="B1" s="3"/>
      <c r="C1" s="3"/>
      <c r="D1" s="3"/>
      <c r="E1" s="4"/>
      <c r="F1" s="3"/>
      <c r="G1" s="3"/>
      <c r="H1" s="3"/>
      <c r="I1" s="3"/>
    </row>
    <row r="2" ht="39" customHeight="1" spans="1:9">
      <c r="A2" s="5" t="s">
        <v>1</v>
      </c>
      <c r="B2" s="5" t="s">
        <v>2</v>
      </c>
      <c r="C2" s="5" t="s">
        <v>20</v>
      </c>
      <c r="D2" s="5" t="s">
        <v>4</v>
      </c>
      <c r="E2" s="6" t="s">
        <v>5</v>
      </c>
      <c r="F2" s="5" t="s">
        <v>206</v>
      </c>
      <c r="G2" s="5" t="s">
        <v>22</v>
      </c>
      <c r="H2" s="5" t="s">
        <v>23</v>
      </c>
      <c r="I2" s="5" t="s">
        <v>10</v>
      </c>
    </row>
    <row r="3" ht="25" customHeight="1" spans="1:9">
      <c r="A3" s="7">
        <v>1</v>
      </c>
      <c r="B3" s="7" t="s">
        <v>58</v>
      </c>
      <c r="C3" s="7" t="s">
        <v>62</v>
      </c>
      <c r="D3" s="7" t="s">
        <v>63</v>
      </c>
      <c r="E3" s="7" t="s">
        <v>242</v>
      </c>
      <c r="F3" s="7">
        <v>19.35</v>
      </c>
      <c r="G3" s="7">
        <f t="shared" ref="G3:G66" si="0">F3*200</f>
        <v>3870</v>
      </c>
      <c r="H3" s="7"/>
      <c r="I3" s="7"/>
    </row>
    <row r="4" ht="25" customHeight="1" spans="1:9">
      <c r="A4" s="7">
        <v>2</v>
      </c>
      <c r="B4" s="7" t="s">
        <v>58</v>
      </c>
      <c r="C4" s="7" t="s">
        <v>158</v>
      </c>
      <c r="D4" s="7" t="s">
        <v>60</v>
      </c>
      <c r="E4" s="7" t="s">
        <v>78</v>
      </c>
      <c r="F4" s="7">
        <v>12.94</v>
      </c>
      <c r="G4" s="7">
        <f t="shared" si="0"/>
        <v>2588</v>
      </c>
      <c r="H4" s="7"/>
      <c r="I4" s="7"/>
    </row>
    <row r="5" ht="25" customHeight="1" spans="1:9">
      <c r="A5" s="7">
        <v>3</v>
      </c>
      <c r="B5" s="7" t="s">
        <v>58</v>
      </c>
      <c r="C5" s="7" t="s">
        <v>143</v>
      </c>
      <c r="D5" s="7" t="s">
        <v>30</v>
      </c>
      <c r="E5" s="7" t="s">
        <v>202</v>
      </c>
      <c r="F5" s="7">
        <v>13.28</v>
      </c>
      <c r="G5" s="7">
        <f t="shared" si="0"/>
        <v>2656</v>
      </c>
      <c r="H5" s="7"/>
      <c r="I5" s="7"/>
    </row>
    <row r="6" ht="25" customHeight="1" spans="1:9">
      <c r="A6" s="7">
        <v>4</v>
      </c>
      <c r="B6" s="7" t="s">
        <v>58</v>
      </c>
      <c r="C6" s="7" t="s">
        <v>67</v>
      </c>
      <c r="D6" s="7" t="s">
        <v>46</v>
      </c>
      <c r="E6" s="7" t="s">
        <v>47</v>
      </c>
      <c r="F6" s="7">
        <v>10.02</v>
      </c>
      <c r="G6" s="7">
        <f t="shared" si="0"/>
        <v>2004</v>
      </c>
      <c r="H6" s="7"/>
      <c r="I6" s="7"/>
    </row>
    <row r="7" ht="25" customHeight="1" spans="1:9">
      <c r="A7" s="7">
        <v>5</v>
      </c>
      <c r="B7" s="7" t="s">
        <v>58</v>
      </c>
      <c r="C7" s="7" t="s">
        <v>130</v>
      </c>
      <c r="D7" s="7" t="s">
        <v>131</v>
      </c>
      <c r="E7" s="7" t="s">
        <v>27</v>
      </c>
      <c r="F7" s="7">
        <v>10.89</v>
      </c>
      <c r="G7" s="7">
        <f t="shared" si="0"/>
        <v>2178</v>
      </c>
      <c r="H7" s="7"/>
      <c r="I7" s="7"/>
    </row>
    <row r="8" ht="25" customHeight="1" spans="1:9">
      <c r="A8" s="7">
        <v>6</v>
      </c>
      <c r="B8" s="7" t="s">
        <v>58</v>
      </c>
      <c r="C8" s="7" t="s">
        <v>155</v>
      </c>
      <c r="D8" s="7" t="s">
        <v>63</v>
      </c>
      <c r="E8" s="7" t="s">
        <v>38</v>
      </c>
      <c r="F8" s="7">
        <v>3.59</v>
      </c>
      <c r="G8" s="7">
        <f t="shared" si="0"/>
        <v>718</v>
      </c>
      <c r="H8" s="7"/>
      <c r="I8" s="7"/>
    </row>
    <row r="9" ht="25" customHeight="1" spans="1:9">
      <c r="A9" s="7">
        <v>7</v>
      </c>
      <c r="B9" s="7" t="s">
        <v>58</v>
      </c>
      <c r="C9" s="7" t="s">
        <v>145</v>
      </c>
      <c r="D9" s="7" t="s">
        <v>46</v>
      </c>
      <c r="E9" s="7" t="s">
        <v>47</v>
      </c>
      <c r="F9" s="7">
        <v>4.6</v>
      </c>
      <c r="G9" s="7">
        <f t="shared" si="0"/>
        <v>920</v>
      </c>
      <c r="H9" s="7"/>
      <c r="I9" s="7"/>
    </row>
    <row r="10" ht="25" customHeight="1" spans="1:9">
      <c r="A10" s="7">
        <v>8</v>
      </c>
      <c r="B10" s="7" t="s">
        <v>58</v>
      </c>
      <c r="C10" s="7" t="s">
        <v>227</v>
      </c>
      <c r="D10" s="7" t="s">
        <v>26</v>
      </c>
      <c r="E10" s="7" t="s">
        <v>47</v>
      </c>
      <c r="F10" s="7">
        <v>3.8</v>
      </c>
      <c r="G10" s="7">
        <f t="shared" si="0"/>
        <v>760</v>
      </c>
      <c r="H10" s="7"/>
      <c r="I10" s="7"/>
    </row>
    <row r="11" ht="25" customHeight="1" spans="1:9">
      <c r="A11" s="7">
        <v>9</v>
      </c>
      <c r="B11" s="7" t="s">
        <v>58</v>
      </c>
      <c r="C11" s="7" t="s">
        <v>140</v>
      </c>
      <c r="D11" s="7" t="s">
        <v>93</v>
      </c>
      <c r="E11" s="7" t="s">
        <v>68</v>
      </c>
      <c r="F11" s="7">
        <v>20.05</v>
      </c>
      <c r="G11" s="7">
        <f t="shared" si="0"/>
        <v>4010</v>
      </c>
      <c r="H11" s="7"/>
      <c r="I11" s="7"/>
    </row>
    <row r="12" ht="25" customHeight="1" spans="1:9">
      <c r="A12" s="7">
        <v>10</v>
      </c>
      <c r="B12" s="7" t="s">
        <v>58</v>
      </c>
      <c r="C12" s="7" t="s">
        <v>69</v>
      </c>
      <c r="D12" s="7" t="s">
        <v>13</v>
      </c>
      <c r="E12" s="7" t="s">
        <v>54</v>
      </c>
      <c r="F12" s="7">
        <v>8.17</v>
      </c>
      <c r="G12" s="7">
        <f t="shared" si="0"/>
        <v>1634</v>
      </c>
      <c r="H12" s="7"/>
      <c r="I12" s="7"/>
    </row>
    <row r="13" ht="25" customHeight="1" spans="1:9">
      <c r="A13" s="7">
        <v>11</v>
      </c>
      <c r="B13" s="7" t="s">
        <v>58</v>
      </c>
      <c r="C13" s="7" t="s">
        <v>301</v>
      </c>
      <c r="D13" s="7" t="s">
        <v>302</v>
      </c>
      <c r="E13" s="7" t="s">
        <v>202</v>
      </c>
      <c r="F13" s="7">
        <v>14</v>
      </c>
      <c r="G13" s="7">
        <f t="shared" si="0"/>
        <v>2800</v>
      </c>
      <c r="H13" s="7"/>
      <c r="I13" s="7"/>
    </row>
    <row r="14" ht="25" customHeight="1" spans="1:9">
      <c r="A14" s="7">
        <v>12</v>
      </c>
      <c r="B14" s="7" t="s">
        <v>58</v>
      </c>
      <c r="C14" s="7" t="s">
        <v>59</v>
      </c>
      <c r="D14" s="7" t="s">
        <v>60</v>
      </c>
      <c r="E14" s="7" t="s">
        <v>78</v>
      </c>
      <c r="F14" s="7">
        <v>8.66</v>
      </c>
      <c r="G14" s="7">
        <f t="shared" si="0"/>
        <v>1732</v>
      </c>
      <c r="H14" s="7"/>
      <c r="I14" s="7"/>
    </row>
    <row r="15" ht="25" customHeight="1" spans="1:9">
      <c r="A15" s="7">
        <v>13</v>
      </c>
      <c r="B15" s="7" t="s">
        <v>58</v>
      </c>
      <c r="C15" s="7" t="s">
        <v>161</v>
      </c>
      <c r="D15" s="7" t="s">
        <v>136</v>
      </c>
      <c r="E15" s="7" t="s">
        <v>122</v>
      </c>
      <c r="F15" s="7">
        <v>3.7</v>
      </c>
      <c r="G15" s="7">
        <f t="shared" si="0"/>
        <v>740</v>
      </c>
      <c r="H15" s="7"/>
      <c r="I15" s="7"/>
    </row>
    <row r="16" ht="25" customHeight="1" spans="1:9">
      <c r="A16" s="7">
        <v>14</v>
      </c>
      <c r="B16" s="7" t="s">
        <v>58</v>
      </c>
      <c r="C16" s="7" t="s">
        <v>134</v>
      </c>
      <c r="D16" s="7" t="s">
        <v>93</v>
      </c>
      <c r="E16" s="7" t="s">
        <v>68</v>
      </c>
      <c r="F16" s="7">
        <v>5.57</v>
      </c>
      <c r="G16" s="7">
        <f t="shared" si="0"/>
        <v>1114</v>
      </c>
      <c r="H16" s="7"/>
      <c r="I16" s="7"/>
    </row>
    <row r="17" ht="25" customHeight="1" spans="1:9">
      <c r="A17" s="7">
        <v>15</v>
      </c>
      <c r="B17" s="7" t="s">
        <v>58</v>
      </c>
      <c r="C17" s="7" t="s">
        <v>287</v>
      </c>
      <c r="D17" s="7" t="s">
        <v>13</v>
      </c>
      <c r="E17" s="7" t="s">
        <v>54</v>
      </c>
      <c r="F17" s="7">
        <v>9.84</v>
      </c>
      <c r="G17" s="7">
        <f t="shared" si="0"/>
        <v>1968</v>
      </c>
      <c r="H17" s="7"/>
      <c r="I17" s="7"/>
    </row>
    <row r="18" ht="25" customHeight="1" spans="1:9">
      <c r="A18" s="7">
        <v>16</v>
      </c>
      <c r="B18" s="7" t="s">
        <v>58</v>
      </c>
      <c r="C18" s="7" t="s">
        <v>149</v>
      </c>
      <c r="D18" s="7" t="s">
        <v>150</v>
      </c>
      <c r="E18" s="7" t="s">
        <v>54</v>
      </c>
      <c r="F18" s="7">
        <v>3.29</v>
      </c>
      <c r="G18" s="7">
        <f t="shared" si="0"/>
        <v>658</v>
      </c>
      <c r="H18" s="7"/>
      <c r="I18" s="7"/>
    </row>
    <row r="19" ht="25" customHeight="1" spans="1:9">
      <c r="A19" s="7">
        <v>17</v>
      </c>
      <c r="B19" s="7" t="s">
        <v>58</v>
      </c>
      <c r="C19" s="7" t="s">
        <v>214</v>
      </c>
      <c r="D19" s="7" t="s">
        <v>60</v>
      </c>
      <c r="E19" s="7" t="s">
        <v>78</v>
      </c>
      <c r="F19" s="7">
        <v>10.62</v>
      </c>
      <c r="G19" s="7">
        <f t="shared" si="0"/>
        <v>2124</v>
      </c>
      <c r="H19" s="7"/>
      <c r="I19" s="7"/>
    </row>
    <row r="20" ht="25" customHeight="1" spans="1:9">
      <c r="A20" s="7">
        <v>18</v>
      </c>
      <c r="B20" s="7" t="s">
        <v>58</v>
      </c>
      <c r="C20" s="7" t="s">
        <v>303</v>
      </c>
      <c r="D20" s="7" t="s">
        <v>136</v>
      </c>
      <c r="E20" s="7" t="s">
        <v>84</v>
      </c>
      <c r="F20" s="7">
        <v>5.73</v>
      </c>
      <c r="G20" s="7">
        <f t="shared" si="0"/>
        <v>1146</v>
      </c>
      <c r="H20" s="7"/>
      <c r="I20" s="7"/>
    </row>
    <row r="21" ht="25" customHeight="1" spans="1:9">
      <c r="A21" s="7">
        <v>19</v>
      </c>
      <c r="B21" s="7" t="s">
        <v>58</v>
      </c>
      <c r="C21" s="7" t="s">
        <v>165</v>
      </c>
      <c r="D21" s="7" t="s">
        <v>142</v>
      </c>
      <c r="E21" s="7" t="s">
        <v>68</v>
      </c>
      <c r="F21" s="7">
        <v>2.86</v>
      </c>
      <c r="G21" s="7">
        <f t="shared" si="0"/>
        <v>572</v>
      </c>
      <c r="H21" s="7"/>
      <c r="I21" s="7"/>
    </row>
    <row r="22" ht="25" customHeight="1" spans="1:9">
      <c r="A22" s="7">
        <v>20</v>
      </c>
      <c r="B22" s="7" t="s">
        <v>58</v>
      </c>
      <c r="C22" s="7" t="s">
        <v>213</v>
      </c>
      <c r="D22" s="7" t="s">
        <v>43</v>
      </c>
      <c r="E22" s="7" t="s">
        <v>202</v>
      </c>
      <c r="F22" s="7">
        <v>2.4</v>
      </c>
      <c r="G22" s="7">
        <f t="shared" si="0"/>
        <v>480</v>
      </c>
      <c r="H22" s="7"/>
      <c r="I22" s="7"/>
    </row>
    <row r="23" ht="25" customHeight="1" spans="1:9">
      <c r="A23" s="7">
        <v>21</v>
      </c>
      <c r="B23" s="7" t="s">
        <v>58</v>
      </c>
      <c r="C23" s="7" t="s">
        <v>163</v>
      </c>
      <c r="D23" s="7" t="s">
        <v>51</v>
      </c>
      <c r="E23" s="7" t="s">
        <v>61</v>
      </c>
      <c r="F23" s="7">
        <v>11.05</v>
      </c>
      <c r="G23" s="7">
        <f t="shared" si="0"/>
        <v>2210</v>
      </c>
      <c r="H23" s="7"/>
      <c r="I23" s="7"/>
    </row>
    <row r="24" ht="25" customHeight="1" spans="1:9">
      <c r="A24" s="7">
        <v>22</v>
      </c>
      <c r="B24" s="7" t="s">
        <v>58</v>
      </c>
      <c r="C24" s="7" t="s">
        <v>167</v>
      </c>
      <c r="D24" s="7" t="s">
        <v>46</v>
      </c>
      <c r="E24" s="7" t="s">
        <v>78</v>
      </c>
      <c r="F24" s="7">
        <v>6.3</v>
      </c>
      <c r="G24" s="7">
        <f t="shared" si="0"/>
        <v>1260</v>
      </c>
      <c r="H24" s="7"/>
      <c r="I24" s="7"/>
    </row>
    <row r="25" ht="25" customHeight="1" spans="1:9">
      <c r="A25" s="7">
        <v>23</v>
      </c>
      <c r="B25" s="7" t="s">
        <v>58</v>
      </c>
      <c r="C25" s="7" t="s">
        <v>217</v>
      </c>
      <c r="D25" s="7" t="s">
        <v>136</v>
      </c>
      <c r="E25" s="7" t="s">
        <v>84</v>
      </c>
      <c r="F25" s="7">
        <v>10.1</v>
      </c>
      <c r="G25" s="7">
        <f t="shared" si="0"/>
        <v>2020</v>
      </c>
      <c r="H25" s="7"/>
      <c r="I25" s="7"/>
    </row>
    <row r="26" ht="25" customHeight="1" spans="1:9">
      <c r="A26" s="7">
        <v>24</v>
      </c>
      <c r="B26" s="7" t="s">
        <v>58</v>
      </c>
      <c r="C26" s="7" t="s">
        <v>152</v>
      </c>
      <c r="D26" s="7" t="s">
        <v>51</v>
      </c>
      <c r="E26" s="7" t="s">
        <v>61</v>
      </c>
      <c r="F26" s="7">
        <v>3.6</v>
      </c>
      <c r="G26" s="7">
        <f t="shared" si="0"/>
        <v>720</v>
      </c>
      <c r="H26" s="7"/>
      <c r="I26" s="7"/>
    </row>
    <row r="27" ht="25" customHeight="1" spans="1:9">
      <c r="A27" s="7">
        <v>25</v>
      </c>
      <c r="B27" s="7" t="s">
        <v>58</v>
      </c>
      <c r="C27" s="7" t="s">
        <v>153</v>
      </c>
      <c r="D27" s="7" t="s">
        <v>65</v>
      </c>
      <c r="E27" s="7" t="s">
        <v>304</v>
      </c>
      <c r="F27" s="7">
        <v>10.71</v>
      </c>
      <c r="G27" s="7">
        <f t="shared" si="0"/>
        <v>2142</v>
      </c>
      <c r="H27" s="7"/>
      <c r="I27" s="7"/>
    </row>
    <row r="28" ht="25" customHeight="1" spans="1:9">
      <c r="A28" s="7">
        <v>26</v>
      </c>
      <c r="B28" s="7" t="s">
        <v>58</v>
      </c>
      <c r="C28" s="7" t="s">
        <v>151</v>
      </c>
      <c r="D28" s="7" t="s">
        <v>93</v>
      </c>
      <c r="E28" s="7" t="s">
        <v>54</v>
      </c>
      <c r="F28" s="7">
        <v>3.85</v>
      </c>
      <c r="G28" s="7">
        <f t="shared" si="0"/>
        <v>770</v>
      </c>
      <c r="H28" s="7"/>
      <c r="I28" s="7"/>
    </row>
    <row r="29" ht="25" customHeight="1" spans="1:9">
      <c r="A29" s="7">
        <v>27</v>
      </c>
      <c r="B29" s="7" t="s">
        <v>58</v>
      </c>
      <c r="C29" s="7" t="s">
        <v>132</v>
      </c>
      <c r="D29" s="7" t="s">
        <v>93</v>
      </c>
      <c r="E29" s="7" t="s">
        <v>38</v>
      </c>
      <c r="F29" s="7">
        <v>5.81</v>
      </c>
      <c r="G29" s="7">
        <f t="shared" si="0"/>
        <v>1162</v>
      </c>
      <c r="H29" s="7"/>
      <c r="I29" s="7"/>
    </row>
    <row r="30" ht="25" customHeight="1" spans="1:9">
      <c r="A30" s="7">
        <v>28</v>
      </c>
      <c r="B30" s="7" t="s">
        <v>58</v>
      </c>
      <c r="C30" s="7" t="s">
        <v>230</v>
      </c>
      <c r="D30" s="7" t="s">
        <v>30</v>
      </c>
      <c r="E30" s="7" t="s">
        <v>61</v>
      </c>
      <c r="F30" s="7">
        <v>4.44</v>
      </c>
      <c r="G30" s="7">
        <f t="shared" si="0"/>
        <v>888</v>
      </c>
      <c r="H30" s="7"/>
      <c r="I30" s="7"/>
    </row>
    <row r="31" ht="25" customHeight="1" spans="1:9">
      <c r="A31" s="7">
        <v>29</v>
      </c>
      <c r="B31" s="7" t="s">
        <v>58</v>
      </c>
      <c r="C31" s="7" t="s">
        <v>218</v>
      </c>
      <c r="D31" s="7" t="s">
        <v>46</v>
      </c>
      <c r="E31" s="7" t="s">
        <v>47</v>
      </c>
      <c r="F31" s="7">
        <v>3.89</v>
      </c>
      <c r="G31" s="7">
        <f t="shared" si="0"/>
        <v>778</v>
      </c>
      <c r="H31" s="7"/>
      <c r="I31" s="7"/>
    </row>
    <row r="32" ht="25" customHeight="1" spans="1:9">
      <c r="A32" s="7">
        <v>30</v>
      </c>
      <c r="B32" s="7" t="s">
        <v>58</v>
      </c>
      <c r="C32" s="7" t="s">
        <v>234</v>
      </c>
      <c r="D32" s="7" t="s">
        <v>136</v>
      </c>
      <c r="E32" s="7" t="s">
        <v>84</v>
      </c>
      <c r="F32" s="7">
        <v>5.07</v>
      </c>
      <c r="G32" s="7">
        <f t="shared" si="0"/>
        <v>1014</v>
      </c>
      <c r="H32" s="7"/>
      <c r="I32" s="7"/>
    </row>
    <row r="33" ht="25" customHeight="1" spans="1:9">
      <c r="A33" s="7">
        <v>31</v>
      </c>
      <c r="B33" s="7" t="s">
        <v>58</v>
      </c>
      <c r="C33" s="7" t="s">
        <v>231</v>
      </c>
      <c r="D33" s="7" t="s">
        <v>46</v>
      </c>
      <c r="E33" s="7" t="s">
        <v>31</v>
      </c>
      <c r="F33" s="7">
        <v>16.77</v>
      </c>
      <c r="G33" s="7">
        <f t="shared" si="0"/>
        <v>3354</v>
      </c>
      <c r="H33" s="7"/>
      <c r="I33" s="7"/>
    </row>
    <row r="34" ht="25" customHeight="1" spans="1:9">
      <c r="A34" s="7">
        <v>32</v>
      </c>
      <c r="B34" s="7" t="s">
        <v>58</v>
      </c>
      <c r="C34" s="7" t="s">
        <v>148</v>
      </c>
      <c r="D34" s="7" t="s">
        <v>43</v>
      </c>
      <c r="E34" s="7" t="s">
        <v>41</v>
      </c>
      <c r="F34" s="7">
        <v>9.04</v>
      </c>
      <c r="G34" s="7">
        <f t="shared" si="0"/>
        <v>1808</v>
      </c>
      <c r="H34" s="7"/>
      <c r="I34" s="7"/>
    </row>
    <row r="35" ht="25" customHeight="1" spans="1:9">
      <c r="A35" s="7">
        <v>33</v>
      </c>
      <c r="B35" s="7" t="s">
        <v>58</v>
      </c>
      <c r="C35" s="7" t="s">
        <v>154</v>
      </c>
      <c r="D35" s="7" t="s">
        <v>13</v>
      </c>
      <c r="E35" s="7" t="s">
        <v>54</v>
      </c>
      <c r="F35" s="7">
        <v>5.95</v>
      </c>
      <c r="G35" s="7">
        <f t="shared" si="0"/>
        <v>1190</v>
      </c>
      <c r="H35" s="7"/>
      <c r="I35" s="7"/>
    </row>
    <row r="36" ht="25" customHeight="1" spans="1:9">
      <c r="A36" s="7">
        <v>34</v>
      </c>
      <c r="B36" s="7" t="s">
        <v>58</v>
      </c>
      <c r="C36" s="7" t="s">
        <v>157</v>
      </c>
      <c r="D36" s="7" t="s">
        <v>136</v>
      </c>
      <c r="E36" s="7" t="s">
        <v>84</v>
      </c>
      <c r="F36" s="7">
        <v>11.13</v>
      </c>
      <c r="G36" s="7">
        <f t="shared" si="0"/>
        <v>2226</v>
      </c>
      <c r="H36" s="7"/>
      <c r="I36" s="7"/>
    </row>
    <row r="37" ht="25" customHeight="1" spans="1:9">
      <c r="A37" s="7">
        <v>35</v>
      </c>
      <c r="B37" s="7" t="s">
        <v>58</v>
      </c>
      <c r="C37" s="7" t="s">
        <v>223</v>
      </c>
      <c r="D37" s="7" t="s">
        <v>60</v>
      </c>
      <c r="E37" s="7" t="s">
        <v>78</v>
      </c>
      <c r="F37" s="7">
        <v>8.62</v>
      </c>
      <c r="G37" s="7">
        <f t="shared" si="0"/>
        <v>1724</v>
      </c>
      <c r="H37" s="7"/>
      <c r="I37" s="7"/>
    </row>
    <row r="38" ht="25" customHeight="1" spans="1:9">
      <c r="A38" s="7">
        <v>36</v>
      </c>
      <c r="B38" s="7" t="s">
        <v>58</v>
      </c>
      <c r="C38" s="7" t="s">
        <v>135</v>
      </c>
      <c r="D38" s="7" t="s">
        <v>136</v>
      </c>
      <c r="E38" s="7" t="s">
        <v>78</v>
      </c>
      <c r="F38" s="7">
        <v>6</v>
      </c>
      <c r="G38" s="7">
        <f t="shared" si="0"/>
        <v>1200</v>
      </c>
      <c r="H38" s="7"/>
      <c r="I38" s="7"/>
    </row>
    <row r="39" ht="25" customHeight="1" spans="1:9">
      <c r="A39" s="7">
        <v>37</v>
      </c>
      <c r="B39" s="7" t="s">
        <v>58</v>
      </c>
      <c r="C39" s="7" t="s">
        <v>138</v>
      </c>
      <c r="D39" s="7" t="s">
        <v>26</v>
      </c>
      <c r="E39" s="7" t="s">
        <v>139</v>
      </c>
      <c r="F39" s="7">
        <v>4.37</v>
      </c>
      <c r="G39" s="7">
        <f t="shared" si="0"/>
        <v>874</v>
      </c>
      <c r="H39" s="7"/>
      <c r="I39" s="7"/>
    </row>
    <row r="40" ht="25" customHeight="1" spans="1:9">
      <c r="A40" s="7">
        <v>38</v>
      </c>
      <c r="B40" s="7" t="s">
        <v>58</v>
      </c>
      <c r="C40" s="7" t="s">
        <v>305</v>
      </c>
      <c r="D40" s="7" t="s">
        <v>60</v>
      </c>
      <c r="E40" s="7" t="s">
        <v>78</v>
      </c>
      <c r="F40" s="7">
        <v>3.2</v>
      </c>
      <c r="G40" s="7">
        <f t="shared" si="0"/>
        <v>640</v>
      </c>
      <c r="H40" s="7"/>
      <c r="I40" s="7"/>
    </row>
    <row r="41" ht="25" customHeight="1" spans="1:9">
      <c r="A41" s="7">
        <v>39</v>
      </c>
      <c r="B41" s="7" t="s">
        <v>58</v>
      </c>
      <c r="C41" s="7" t="s">
        <v>156</v>
      </c>
      <c r="D41" s="7" t="s">
        <v>46</v>
      </c>
      <c r="E41" s="7" t="s">
        <v>78</v>
      </c>
      <c r="F41" s="7">
        <v>10.11</v>
      </c>
      <c r="G41" s="7">
        <f t="shared" si="0"/>
        <v>2022</v>
      </c>
      <c r="H41" s="7"/>
      <c r="I41" s="7"/>
    </row>
    <row r="42" ht="25" customHeight="1" spans="1:9">
      <c r="A42" s="7">
        <v>40</v>
      </c>
      <c r="B42" s="7" t="s">
        <v>58</v>
      </c>
      <c r="C42" s="7" t="s">
        <v>229</v>
      </c>
      <c r="D42" s="7" t="s">
        <v>51</v>
      </c>
      <c r="E42" s="7" t="s">
        <v>57</v>
      </c>
      <c r="F42" s="7">
        <v>1.84</v>
      </c>
      <c r="G42" s="7">
        <f t="shared" si="0"/>
        <v>368</v>
      </c>
      <c r="H42" s="7"/>
      <c r="I42" s="7"/>
    </row>
    <row r="43" ht="25" customHeight="1" spans="1:9">
      <c r="A43" s="7">
        <v>41</v>
      </c>
      <c r="B43" s="7" t="s">
        <v>58</v>
      </c>
      <c r="C43" s="7" t="s">
        <v>164</v>
      </c>
      <c r="D43" s="7" t="s">
        <v>51</v>
      </c>
      <c r="E43" s="7" t="s">
        <v>61</v>
      </c>
      <c r="F43" s="7">
        <v>15.91</v>
      </c>
      <c r="G43" s="7">
        <f t="shared" si="0"/>
        <v>3182</v>
      </c>
      <c r="H43" s="7"/>
      <c r="I43" s="7"/>
    </row>
    <row r="44" ht="25" customHeight="1" spans="1:9">
      <c r="A44" s="7">
        <v>42</v>
      </c>
      <c r="B44" s="7" t="s">
        <v>58</v>
      </c>
      <c r="C44" s="7" t="s">
        <v>144</v>
      </c>
      <c r="D44" s="7" t="s">
        <v>30</v>
      </c>
      <c r="E44" s="7" t="s">
        <v>54</v>
      </c>
      <c r="F44" s="7">
        <v>3.7</v>
      </c>
      <c r="G44" s="7">
        <f t="shared" si="0"/>
        <v>740</v>
      </c>
      <c r="H44" s="7"/>
      <c r="I44" s="7"/>
    </row>
    <row r="45" ht="25" customHeight="1" spans="1:9">
      <c r="A45" s="7">
        <v>43</v>
      </c>
      <c r="B45" s="7" t="s">
        <v>58</v>
      </c>
      <c r="C45" s="7" t="s">
        <v>137</v>
      </c>
      <c r="D45" s="7" t="s">
        <v>26</v>
      </c>
      <c r="E45" s="7" t="s">
        <v>47</v>
      </c>
      <c r="F45" s="7">
        <v>9</v>
      </c>
      <c r="G45" s="7">
        <f t="shared" si="0"/>
        <v>1800</v>
      </c>
      <c r="H45" s="7"/>
      <c r="I45" s="7"/>
    </row>
    <row r="46" ht="25" customHeight="1" spans="1:9">
      <c r="A46" s="7">
        <v>44</v>
      </c>
      <c r="B46" s="7" t="s">
        <v>58</v>
      </c>
      <c r="C46" s="7" t="s">
        <v>147</v>
      </c>
      <c r="D46" s="7" t="s">
        <v>51</v>
      </c>
      <c r="E46" s="7" t="s">
        <v>61</v>
      </c>
      <c r="F46" s="7">
        <v>4</v>
      </c>
      <c r="G46" s="7">
        <f t="shared" si="0"/>
        <v>800</v>
      </c>
      <c r="H46" s="7"/>
      <c r="I46" s="7"/>
    </row>
    <row r="47" ht="25" customHeight="1" spans="1:9">
      <c r="A47" s="7">
        <v>45</v>
      </c>
      <c r="B47" s="7" t="s">
        <v>58</v>
      </c>
      <c r="C47" s="7" t="s">
        <v>133</v>
      </c>
      <c r="D47" s="7" t="s">
        <v>46</v>
      </c>
      <c r="E47" s="7" t="s">
        <v>78</v>
      </c>
      <c r="F47" s="7">
        <v>4</v>
      </c>
      <c r="G47" s="7">
        <f t="shared" si="0"/>
        <v>800</v>
      </c>
      <c r="H47" s="7"/>
      <c r="I47" s="7"/>
    </row>
    <row r="48" ht="25" customHeight="1" spans="1:9">
      <c r="A48" s="7">
        <v>46</v>
      </c>
      <c r="B48" s="7" t="s">
        <v>58</v>
      </c>
      <c r="C48" s="7" t="s">
        <v>166</v>
      </c>
      <c r="D48" s="7" t="s">
        <v>136</v>
      </c>
      <c r="E48" s="7" t="s">
        <v>84</v>
      </c>
      <c r="F48" s="7">
        <v>30.81</v>
      </c>
      <c r="G48" s="7">
        <f t="shared" si="0"/>
        <v>6162</v>
      </c>
      <c r="H48" s="7"/>
      <c r="I48" s="7"/>
    </row>
    <row r="49" ht="25" customHeight="1" spans="1:9">
      <c r="A49" s="7">
        <v>47</v>
      </c>
      <c r="B49" s="7" t="s">
        <v>58</v>
      </c>
      <c r="C49" s="7" t="s">
        <v>232</v>
      </c>
      <c r="D49" s="7" t="s">
        <v>93</v>
      </c>
      <c r="E49" s="7" t="s">
        <v>38</v>
      </c>
      <c r="F49" s="7">
        <v>10.21</v>
      </c>
      <c r="G49" s="7">
        <f t="shared" si="0"/>
        <v>2042</v>
      </c>
      <c r="H49" s="7"/>
      <c r="I49" s="7"/>
    </row>
    <row r="50" ht="25" customHeight="1" spans="1:9">
      <c r="A50" s="7">
        <v>48</v>
      </c>
      <c r="B50" s="7" t="s">
        <v>58</v>
      </c>
      <c r="C50" s="7" t="s">
        <v>162</v>
      </c>
      <c r="D50" s="7" t="s">
        <v>60</v>
      </c>
      <c r="E50" s="7" t="s">
        <v>47</v>
      </c>
      <c r="F50" s="7">
        <v>9.49</v>
      </c>
      <c r="G50" s="7">
        <f t="shared" si="0"/>
        <v>1898</v>
      </c>
      <c r="H50" s="7"/>
      <c r="I50" s="7"/>
    </row>
    <row r="51" ht="25" customHeight="1" spans="1:9">
      <c r="A51" s="7">
        <v>49</v>
      </c>
      <c r="B51" s="7" t="s">
        <v>58</v>
      </c>
      <c r="C51" s="7" t="s">
        <v>70</v>
      </c>
      <c r="D51" s="7" t="s">
        <v>43</v>
      </c>
      <c r="E51" s="7" t="s">
        <v>202</v>
      </c>
      <c r="F51" s="7">
        <v>4</v>
      </c>
      <c r="G51" s="7">
        <f t="shared" si="0"/>
        <v>800</v>
      </c>
      <c r="H51" s="7"/>
      <c r="I51" s="7"/>
    </row>
    <row r="52" ht="25" customHeight="1" spans="1:9">
      <c r="A52" s="7">
        <v>50</v>
      </c>
      <c r="B52" s="7" t="s">
        <v>58</v>
      </c>
      <c r="C52" s="7" t="s">
        <v>141</v>
      </c>
      <c r="D52" s="7" t="s">
        <v>142</v>
      </c>
      <c r="E52" s="7" t="s">
        <v>68</v>
      </c>
      <c r="F52" s="7">
        <v>6.5</v>
      </c>
      <c r="G52" s="7">
        <f t="shared" si="0"/>
        <v>1300</v>
      </c>
      <c r="H52" s="7"/>
      <c r="I52" s="7"/>
    </row>
    <row r="53" ht="25" customHeight="1" spans="1:9">
      <c r="A53" s="7">
        <v>51</v>
      </c>
      <c r="B53" s="7" t="s">
        <v>58</v>
      </c>
      <c r="C53" s="7" t="s">
        <v>236</v>
      </c>
      <c r="D53" s="7" t="s">
        <v>30</v>
      </c>
      <c r="E53" s="7" t="s">
        <v>61</v>
      </c>
      <c r="F53" s="7">
        <v>4</v>
      </c>
      <c r="G53" s="7">
        <f t="shared" si="0"/>
        <v>800</v>
      </c>
      <c r="H53" s="7"/>
      <c r="I53" s="7"/>
    </row>
    <row r="54" ht="25" customHeight="1" spans="1:9">
      <c r="A54" s="7">
        <v>52</v>
      </c>
      <c r="B54" s="7" t="s">
        <v>58</v>
      </c>
      <c r="C54" s="7" t="s">
        <v>146</v>
      </c>
      <c r="D54" s="7" t="s">
        <v>63</v>
      </c>
      <c r="E54" s="7" t="s">
        <v>242</v>
      </c>
      <c r="F54" s="7">
        <v>2.14</v>
      </c>
      <c r="G54" s="7">
        <f t="shared" si="0"/>
        <v>428</v>
      </c>
      <c r="H54" s="7"/>
      <c r="I54" s="7"/>
    </row>
    <row r="55" ht="25" customHeight="1" spans="1:9">
      <c r="A55" s="7">
        <v>53</v>
      </c>
      <c r="B55" s="7" t="s">
        <v>58</v>
      </c>
      <c r="C55" s="7" t="s">
        <v>235</v>
      </c>
      <c r="D55" s="7" t="s">
        <v>93</v>
      </c>
      <c r="E55" s="7" t="s">
        <v>54</v>
      </c>
      <c r="F55" s="7">
        <v>6</v>
      </c>
      <c r="G55" s="7">
        <f t="shared" si="0"/>
        <v>1200</v>
      </c>
      <c r="H55" s="7"/>
      <c r="I55" s="7"/>
    </row>
    <row r="56" ht="25" customHeight="1" spans="1:9">
      <c r="A56" s="7">
        <v>54</v>
      </c>
      <c r="B56" s="7" t="s">
        <v>58</v>
      </c>
      <c r="C56" s="7" t="s">
        <v>222</v>
      </c>
      <c r="D56" s="7" t="s">
        <v>136</v>
      </c>
      <c r="E56" s="7" t="s">
        <v>41</v>
      </c>
      <c r="F56" s="7">
        <v>3</v>
      </c>
      <c r="G56" s="7">
        <f t="shared" si="0"/>
        <v>600</v>
      </c>
      <c r="H56" s="7"/>
      <c r="I56" s="7"/>
    </row>
    <row r="57" ht="25" customHeight="1" spans="1:9">
      <c r="A57" s="7">
        <v>55</v>
      </c>
      <c r="B57" s="7" t="s">
        <v>28</v>
      </c>
      <c r="C57" s="7" t="s">
        <v>71</v>
      </c>
      <c r="D57" s="7" t="s">
        <v>13</v>
      </c>
      <c r="E57" s="7" t="s">
        <v>110</v>
      </c>
      <c r="F57" s="7">
        <v>19.6</v>
      </c>
      <c r="G57" s="7">
        <f t="shared" si="0"/>
        <v>3920</v>
      </c>
      <c r="H57" s="7"/>
      <c r="I57" s="7"/>
    </row>
    <row r="58" ht="25" customHeight="1" spans="1:9">
      <c r="A58" s="7">
        <v>56</v>
      </c>
      <c r="B58" s="7" t="s">
        <v>28</v>
      </c>
      <c r="C58" s="7" t="s">
        <v>243</v>
      </c>
      <c r="D58" s="7" t="s">
        <v>51</v>
      </c>
      <c r="E58" s="7" t="s">
        <v>68</v>
      </c>
      <c r="F58" s="7">
        <v>13.09</v>
      </c>
      <c r="G58" s="7">
        <f t="shared" si="0"/>
        <v>2618</v>
      </c>
      <c r="H58" s="7"/>
      <c r="I58" s="7"/>
    </row>
    <row r="59" ht="25" customHeight="1" spans="1:9">
      <c r="A59" s="7">
        <v>57</v>
      </c>
      <c r="B59" s="7" t="s">
        <v>28</v>
      </c>
      <c r="C59" s="7" t="s">
        <v>247</v>
      </c>
      <c r="D59" s="7" t="s">
        <v>60</v>
      </c>
      <c r="E59" s="7" t="s">
        <v>72</v>
      </c>
      <c r="F59" s="7">
        <v>11.25</v>
      </c>
      <c r="G59" s="7">
        <f t="shared" si="0"/>
        <v>2250</v>
      </c>
      <c r="H59" s="7"/>
      <c r="I59" s="7"/>
    </row>
    <row r="60" ht="25" customHeight="1" spans="1:9">
      <c r="A60" s="7">
        <v>58</v>
      </c>
      <c r="B60" s="7" t="s">
        <v>28</v>
      </c>
      <c r="C60" s="7" t="s">
        <v>196</v>
      </c>
      <c r="D60" s="7" t="s">
        <v>43</v>
      </c>
      <c r="E60" s="7" t="s">
        <v>61</v>
      </c>
      <c r="F60" s="7">
        <v>12.73</v>
      </c>
      <c r="G60" s="7">
        <f t="shared" si="0"/>
        <v>2546</v>
      </c>
      <c r="H60" s="7"/>
      <c r="I60" s="7"/>
    </row>
    <row r="61" ht="25" customHeight="1" spans="1:9">
      <c r="A61" s="7">
        <v>59</v>
      </c>
      <c r="B61" s="7" t="s">
        <v>28</v>
      </c>
      <c r="C61" s="7" t="s">
        <v>179</v>
      </c>
      <c r="D61" s="7" t="s">
        <v>136</v>
      </c>
      <c r="E61" s="7" t="s">
        <v>84</v>
      </c>
      <c r="F61" s="7">
        <v>9.43</v>
      </c>
      <c r="G61" s="7">
        <f t="shared" si="0"/>
        <v>1886</v>
      </c>
      <c r="H61" s="7"/>
      <c r="I61" s="7"/>
    </row>
    <row r="62" ht="25" customHeight="1" spans="1:9">
      <c r="A62" s="7">
        <v>60</v>
      </c>
      <c r="B62" s="7" t="s">
        <v>28</v>
      </c>
      <c r="C62" s="7" t="s">
        <v>192</v>
      </c>
      <c r="D62" s="7" t="s">
        <v>63</v>
      </c>
      <c r="E62" s="7" t="s">
        <v>84</v>
      </c>
      <c r="F62" s="7">
        <v>4.1</v>
      </c>
      <c r="G62" s="7">
        <f t="shared" si="0"/>
        <v>820</v>
      </c>
      <c r="H62" s="7"/>
      <c r="I62" s="7"/>
    </row>
    <row r="63" ht="25" customHeight="1" spans="1:9">
      <c r="A63" s="7">
        <v>61</v>
      </c>
      <c r="B63" s="7" t="s">
        <v>28</v>
      </c>
      <c r="C63" s="7" t="s">
        <v>172</v>
      </c>
      <c r="D63" s="7" t="s">
        <v>65</v>
      </c>
      <c r="E63" s="7" t="s">
        <v>78</v>
      </c>
      <c r="F63" s="7">
        <v>5.72</v>
      </c>
      <c r="G63" s="7">
        <f t="shared" si="0"/>
        <v>1144</v>
      </c>
      <c r="H63" s="7"/>
      <c r="I63" s="7"/>
    </row>
    <row r="64" ht="25" customHeight="1" spans="1:9">
      <c r="A64" s="7">
        <v>62</v>
      </c>
      <c r="B64" s="7" t="s">
        <v>28</v>
      </c>
      <c r="C64" s="7" t="s">
        <v>185</v>
      </c>
      <c r="D64" s="7" t="s">
        <v>186</v>
      </c>
      <c r="E64" s="7" t="s">
        <v>187</v>
      </c>
      <c r="F64" s="7">
        <v>9.9</v>
      </c>
      <c r="G64" s="7">
        <f t="shared" si="0"/>
        <v>1980</v>
      </c>
      <c r="H64" s="7"/>
      <c r="I64" s="7"/>
    </row>
    <row r="65" ht="25" customHeight="1" spans="1:9">
      <c r="A65" s="7">
        <v>63</v>
      </c>
      <c r="B65" s="7" t="s">
        <v>28</v>
      </c>
      <c r="C65" s="7" t="s">
        <v>188</v>
      </c>
      <c r="D65" s="7" t="s">
        <v>63</v>
      </c>
      <c r="E65" s="7" t="s">
        <v>68</v>
      </c>
      <c r="F65" s="7">
        <v>10.7</v>
      </c>
      <c r="G65" s="7">
        <f t="shared" si="0"/>
        <v>2140</v>
      </c>
      <c r="H65" s="7"/>
      <c r="I65" s="7"/>
    </row>
    <row r="66" ht="25" customHeight="1" spans="1:9">
      <c r="A66" s="7">
        <v>64</v>
      </c>
      <c r="B66" s="7" t="s">
        <v>28</v>
      </c>
      <c r="C66" s="7" t="s">
        <v>306</v>
      </c>
      <c r="D66" s="7" t="s">
        <v>16</v>
      </c>
      <c r="E66" s="7" t="s">
        <v>47</v>
      </c>
      <c r="F66" s="7">
        <v>17.5</v>
      </c>
      <c r="G66" s="7">
        <f t="shared" si="0"/>
        <v>3500</v>
      </c>
      <c r="H66" s="7"/>
      <c r="I66" s="7"/>
    </row>
    <row r="67" ht="25" customHeight="1" spans="1:9">
      <c r="A67" s="7">
        <v>65</v>
      </c>
      <c r="B67" s="7" t="s">
        <v>28</v>
      </c>
      <c r="C67" s="7" t="s">
        <v>171</v>
      </c>
      <c r="D67" s="7" t="s">
        <v>13</v>
      </c>
      <c r="E67" s="7" t="s">
        <v>68</v>
      </c>
      <c r="F67" s="7">
        <v>6.62</v>
      </c>
      <c r="G67" s="7">
        <f t="shared" ref="G67:G130" si="1">F67*200</f>
        <v>1324</v>
      </c>
      <c r="H67" s="7"/>
      <c r="I67" s="7"/>
    </row>
    <row r="68" ht="25" customHeight="1" spans="1:9">
      <c r="A68" s="7">
        <v>66</v>
      </c>
      <c r="B68" s="7" t="s">
        <v>28</v>
      </c>
      <c r="C68" s="7" t="s">
        <v>182</v>
      </c>
      <c r="D68" s="7" t="s">
        <v>183</v>
      </c>
      <c r="E68" s="7" t="s">
        <v>68</v>
      </c>
      <c r="F68" s="7">
        <v>9.6</v>
      </c>
      <c r="G68" s="7">
        <f t="shared" si="1"/>
        <v>1920</v>
      </c>
      <c r="H68" s="7"/>
      <c r="I68" s="7"/>
    </row>
    <row r="69" ht="25" customHeight="1" spans="1:9">
      <c r="A69" s="7">
        <v>67</v>
      </c>
      <c r="B69" s="7" t="s">
        <v>28</v>
      </c>
      <c r="C69" s="7" t="s">
        <v>307</v>
      </c>
      <c r="D69" s="7" t="s">
        <v>136</v>
      </c>
      <c r="E69" s="7" t="s">
        <v>84</v>
      </c>
      <c r="F69" s="7">
        <v>10.27</v>
      </c>
      <c r="G69" s="7">
        <f t="shared" si="1"/>
        <v>2054</v>
      </c>
      <c r="H69" s="7"/>
      <c r="I69" s="7"/>
    </row>
    <row r="70" ht="25" customHeight="1" spans="1:9">
      <c r="A70" s="7">
        <v>68</v>
      </c>
      <c r="B70" s="7" t="s">
        <v>28</v>
      </c>
      <c r="C70" s="7" t="s">
        <v>176</v>
      </c>
      <c r="D70" s="7" t="s">
        <v>26</v>
      </c>
      <c r="E70" s="7" t="s">
        <v>68</v>
      </c>
      <c r="F70" s="7">
        <v>9.8</v>
      </c>
      <c r="G70" s="7">
        <f t="shared" si="1"/>
        <v>1960</v>
      </c>
      <c r="H70" s="7"/>
      <c r="I70" s="7"/>
    </row>
    <row r="71" ht="25" customHeight="1" spans="1:9">
      <c r="A71" s="7">
        <v>69</v>
      </c>
      <c r="B71" s="7" t="s">
        <v>28</v>
      </c>
      <c r="C71" s="7" t="s">
        <v>73</v>
      </c>
      <c r="D71" s="7" t="s">
        <v>46</v>
      </c>
      <c r="E71" s="7" t="s">
        <v>47</v>
      </c>
      <c r="F71" s="7">
        <v>17</v>
      </c>
      <c r="G71" s="7">
        <f t="shared" si="1"/>
        <v>3400</v>
      </c>
      <c r="H71" s="7"/>
      <c r="I71" s="7"/>
    </row>
    <row r="72" ht="25" customHeight="1" spans="1:9">
      <c r="A72" s="7">
        <v>70</v>
      </c>
      <c r="B72" s="7" t="s">
        <v>28</v>
      </c>
      <c r="C72" s="7" t="s">
        <v>180</v>
      </c>
      <c r="D72" s="7" t="s">
        <v>51</v>
      </c>
      <c r="E72" s="7" t="s">
        <v>41</v>
      </c>
      <c r="F72" s="7">
        <v>11.1</v>
      </c>
      <c r="G72" s="7">
        <f t="shared" si="1"/>
        <v>2220</v>
      </c>
      <c r="H72" s="7"/>
      <c r="I72" s="7"/>
    </row>
    <row r="73" ht="25" customHeight="1" spans="1:9">
      <c r="A73" s="7">
        <v>71</v>
      </c>
      <c r="B73" s="7" t="s">
        <v>28</v>
      </c>
      <c r="C73" s="7" t="s">
        <v>177</v>
      </c>
      <c r="D73" s="7" t="s">
        <v>43</v>
      </c>
      <c r="E73" s="7" t="s">
        <v>47</v>
      </c>
      <c r="F73" s="7">
        <v>11.3</v>
      </c>
      <c r="G73" s="7">
        <f t="shared" si="1"/>
        <v>2260</v>
      </c>
      <c r="H73" s="7"/>
      <c r="I73" s="7"/>
    </row>
    <row r="74" ht="25" customHeight="1" spans="1:9">
      <c r="A74" s="7">
        <v>72</v>
      </c>
      <c r="B74" s="7" t="s">
        <v>28</v>
      </c>
      <c r="C74" s="7" t="s">
        <v>169</v>
      </c>
      <c r="D74" s="7" t="s">
        <v>65</v>
      </c>
      <c r="E74" s="7" t="s">
        <v>61</v>
      </c>
      <c r="F74" s="7">
        <v>3.5</v>
      </c>
      <c r="G74" s="7">
        <f t="shared" si="1"/>
        <v>700</v>
      </c>
      <c r="H74" s="7"/>
      <c r="I74" s="7"/>
    </row>
    <row r="75" ht="25" customHeight="1" spans="1:9">
      <c r="A75" s="7">
        <v>73</v>
      </c>
      <c r="B75" s="7" t="s">
        <v>28</v>
      </c>
      <c r="C75" s="7" t="s">
        <v>173</v>
      </c>
      <c r="D75" s="7" t="s">
        <v>63</v>
      </c>
      <c r="E75" s="7" t="s">
        <v>78</v>
      </c>
      <c r="F75" s="7">
        <v>13.08</v>
      </c>
      <c r="G75" s="7">
        <f t="shared" si="1"/>
        <v>2616</v>
      </c>
      <c r="H75" s="7"/>
      <c r="I75" s="7"/>
    </row>
    <row r="76" ht="25" customHeight="1" spans="1:9">
      <c r="A76" s="7">
        <v>74</v>
      </c>
      <c r="B76" s="7" t="s">
        <v>28</v>
      </c>
      <c r="C76" s="7" t="s">
        <v>251</v>
      </c>
      <c r="D76" s="7" t="s">
        <v>65</v>
      </c>
      <c r="E76" s="7" t="s">
        <v>78</v>
      </c>
      <c r="F76" s="7">
        <v>3.5</v>
      </c>
      <c r="G76" s="7">
        <f t="shared" si="1"/>
        <v>700</v>
      </c>
      <c r="H76" s="7"/>
      <c r="I76" s="7"/>
    </row>
    <row r="77" ht="25" customHeight="1" spans="1:9">
      <c r="A77" s="7">
        <v>75</v>
      </c>
      <c r="B77" s="7" t="s">
        <v>28</v>
      </c>
      <c r="C77" s="7" t="s">
        <v>197</v>
      </c>
      <c r="D77" s="7" t="s">
        <v>46</v>
      </c>
      <c r="E77" s="7" t="s">
        <v>47</v>
      </c>
      <c r="F77" s="7">
        <v>12.15</v>
      </c>
      <c r="G77" s="7">
        <f t="shared" si="1"/>
        <v>2430</v>
      </c>
      <c r="H77" s="7"/>
      <c r="I77" s="7"/>
    </row>
    <row r="78" ht="25" customHeight="1" spans="1:9">
      <c r="A78" s="7">
        <v>76</v>
      </c>
      <c r="B78" s="7" t="s">
        <v>28</v>
      </c>
      <c r="C78" s="7" t="s">
        <v>198</v>
      </c>
      <c r="D78" s="7" t="s">
        <v>199</v>
      </c>
      <c r="E78" s="7" t="s">
        <v>68</v>
      </c>
      <c r="F78" s="7">
        <v>9.45</v>
      </c>
      <c r="G78" s="7">
        <f t="shared" si="1"/>
        <v>1890</v>
      </c>
      <c r="H78" s="7"/>
      <c r="I78" s="7"/>
    </row>
    <row r="79" ht="25" customHeight="1" spans="1:9">
      <c r="A79" s="7">
        <v>77</v>
      </c>
      <c r="B79" s="7" t="s">
        <v>28</v>
      </c>
      <c r="C79" s="7" t="s">
        <v>170</v>
      </c>
      <c r="D79" s="7" t="s">
        <v>43</v>
      </c>
      <c r="E79" s="7" t="s">
        <v>84</v>
      </c>
      <c r="F79" s="7">
        <v>5.3</v>
      </c>
      <c r="G79" s="7">
        <f t="shared" si="1"/>
        <v>1060</v>
      </c>
      <c r="H79" s="7"/>
      <c r="I79" s="7"/>
    </row>
    <row r="80" ht="25" customHeight="1" spans="1:9">
      <c r="A80" s="7">
        <v>78</v>
      </c>
      <c r="B80" s="7" t="s">
        <v>28</v>
      </c>
      <c r="C80" s="7" t="s">
        <v>29</v>
      </c>
      <c r="D80" s="7" t="s">
        <v>30</v>
      </c>
      <c r="E80" s="7" t="s">
        <v>61</v>
      </c>
      <c r="F80" s="7">
        <v>20</v>
      </c>
      <c r="G80" s="7">
        <f t="shared" si="1"/>
        <v>4000</v>
      </c>
      <c r="H80" s="7"/>
      <c r="I80" s="7"/>
    </row>
    <row r="81" ht="25" customHeight="1" spans="1:9">
      <c r="A81" s="7">
        <v>79</v>
      </c>
      <c r="B81" s="7" t="s">
        <v>28</v>
      </c>
      <c r="C81" s="7" t="s">
        <v>239</v>
      </c>
      <c r="D81" s="7" t="s">
        <v>60</v>
      </c>
      <c r="E81" s="7" t="s">
        <v>78</v>
      </c>
      <c r="F81" s="7">
        <v>10.02</v>
      </c>
      <c r="G81" s="7">
        <f t="shared" si="1"/>
        <v>2004</v>
      </c>
      <c r="H81" s="7"/>
      <c r="I81" s="7"/>
    </row>
    <row r="82" ht="25" customHeight="1" spans="1:9">
      <c r="A82" s="7">
        <v>80</v>
      </c>
      <c r="B82" s="7" t="s">
        <v>28</v>
      </c>
      <c r="C82" s="7" t="s">
        <v>200</v>
      </c>
      <c r="D82" s="7" t="s">
        <v>136</v>
      </c>
      <c r="E82" s="7" t="s">
        <v>68</v>
      </c>
      <c r="F82" s="7">
        <v>11.8</v>
      </c>
      <c r="G82" s="7">
        <f t="shared" si="1"/>
        <v>2360</v>
      </c>
      <c r="H82" s="7"/>
      <c r="I82" s="7"/>
    </row>
    <row r="83" ht="25" customHeight="1" spans="1:9">
      <c r="A83" s="7">
        <v>81</v>
      </c>
      <c r="B83" s="7" t="s">
        <v>28</v>
      </c>
      <c r="C83" s="7" t="s">
        <v>308</v>
      </c>
      <c r="D83" s="7" t="s">
        <v>63</v>
      </c>
      <c r="E83" s="7" t="s">
        <v>242</v>
      </c>
      <c r="F83" s="7">
        <v>17.46</v>
      </c>
      <c r="G83" s="7">
        <f t="shared" si="1"/>
        <v>3492</v>
      </c>
      <c r="H83" s="7"/>
      <c r="I83" s="7"/>
    </row>
    <row r="84" ht="25" customHeight="1" spans="1:9">
      <c r="A84" s="7">
        <v>82</v>
      </c>
      <c r="B84" s="7" t="s">
        <v>28</v>
      </c>
      <c r="C84" s="7" t="s">
        <v>194</v>
      </c>
      <c r="D84" s="7" t="s">
        <v>93</v>
      </c>
      <c r="E84" s="7" t="s">
        <v>84</v>
      </c>
      <c r="F84" s="7">
        <v>5.4</v>
      </c>
      <c r="G84" s="7">
        <f t="shared" si="1"/>
        <v>1080</v>
      </c>
      <c r="H84" s="7"/>
      <c r="I84" s="7"/>
    </row>
    <row r="85" ht="25" customHeight="1" spans="1:9">
      <c r="A85" s="7">
        <v>83</v>
      </c>
      <c r="B85" s="7" t="s">
        <v>28</v>
      </c>
      <c r="C85" s="7" t="s">
        <v>181</v>
      </c>
      <c r="D85" s="7" t="s">
        <v>63</v>
      </c>
      <c r="E85" s="7" t="s">
        <v>139</v>
      </c>
      <c r="F85" s="7">
        <v>7.3</v>
      </c>
      <c r="G85" s="7">
        <f t="shared" si="1"/>
        <v>1460</v>
      </c>
      <c r="H85" s="7"/>
      <c r="I85" s="7"/>
    </row>
    <row r="86" ht="25" customHeight="1" spans="1:9">
      <c r="A86" s="7">
        <v>84</v>
      </c>
      <c r="B86" s="7" t="s">
        <v>28</v>
      </c>
      <c r="C86" s="7" t="s">
        <v>195</v>
      </c>
      <c r="D86" s="7" t="s">
        <v>136</v>
      </c>
      <c r="E86" s="7" t="s">
        <v>47</v>
      </c>
      <c r="F86" s="7">
        <v>15.1</v>
      </c>
      <c r="G86" s="7">
        <f t="shared" si="1"/>
        <v>3020</v>
      </c>
      <c r="H86" s="7"/>
      <c r="I86" s="7"/>
    </row>
    <row r="87" ht="25" customHeight="1" spans="1:9">
      <c r="A87" s="7">
        <v>85</v>
      </c>
      <c r="B87" s="7" t="s">
        <v>28</v>
      </c>
      <c r="C87" s="7" t="s">
        <v>245</v>
      </c>
      <c r="D87" s="7" t="s">
        <v>65</v>
      </c>
      <c r="E87" s="7" t="s">
        <v>78</v>
      </c>
      <c r="F87" s="7">
        <v>7.1</v>
      </c>
      <c r="G87" s="7">
        <f t="shared" si="1"/>
        <v>1420</v>
      </c>
      <c r="H87" s="7"/>
      <c r="I87" s="7"/>
    </row>
    <row r="88" ht="25" customHeight="1" spans="1:9">
      <c r="A88" s="7">
        <v>86</v>
      </c>
      <c r="B88" s="7" t="s">
        <v>28</v>
      </c>
      <c r="C88" s="7" t="s">
        <v>244</v>
      </c>
      <c r="D88" s="7" t="s">
        <v>51</v>
      </c>
      <c r="E88" s="7" t="s">
        <v>72</v>
      </c>
      <c r="F88" s="7">
        <v>4.1</v>
      </c>
      <c r="G88" s="7">
        <f t="shared" si="1"/>
        <v>820</v>
      </c>
      <c r="H88" s="7"/>
      <c r="I88" s="7"/>
    </row>
    <row r="89" ht="25" customHeight="1" spans="1:9">
      <c r="A89" s="7">
        <v>87</v>
      </c>
      <c r="B89" s="7" t="s">
        <v>28</v>
      </c>
      <c r="C89" s="7" t="s">
        <v>193</v>
      </c>
      <c r="D89" s="7" t="s">
        <v>13</v>
      </c>
      <c r="E89" s="7" t="s">
        <v>72</v>
      </c>
      <c r="F89" s="7">
        <v>8.5</v>
      </c>
      <c r="G89" s="7">
        <f t="shared" si="1"/>
        <v>1700</v>
      </c>
      <c r="H89" s="7"/>
      <c r="I89" s="7"/>
    </row>
    <row r="90" ht="25" customHeight="1" spans="1:9">
      <c r="A90" s="7">
        <v>88</v>
      </c>
      <c r="B90" s="7" t="s">
        <v>28</v>
      </c>
      <c r="C90" s="7" t="s">
        <v>184</v>
      </c>
      <c r="D90" s="7" t="s">
        <v>60</v>
      </c>
      <c r="E90" s="7" t="s">
        <v>78</v>
      </c>
      <c r="F90" s="7">
        <v>3</v>
      </c>
      <c r="G90" s="7">
        <f t="shared" si="1"/>
        <v>600</v>
      </c>
      <c r="H90" s="7"/>
      <c r="I90" s="7"/>
    </row>
    <row r="91" ht="25" customHeight="1" spans="1:9">
      <c r="A91" s="7">
        <v>89</v>
      </c>
      <c r="B91" s="7" t="s">
        <v>28</v>
      </c>
      <c r="C91" s="7" t="s">
        <v>175</v>
      </c>
      <c r="D91" s="7" t="s">
        <v>93</v>
      </c>
      <c r="E91" s="7" t="s">
        <v>38</v>
      </c>
      <c r="F91" s="7">
        <v>3.7</v>
      </c>
      <c r="G91" s="7">
        <f t="shared" si="1"/>
        <v>740</v>
      </c>
      <c r="H91" s="7"/>
      <c r="I91" s="7"/>
    </row>
    <row r="92" ht="25" customHeight="1" spans="1:9">
      <c r="A92" s="7">
        <v>90</v>
      </c>
      <c r="B92" s="7" t="s">
        <v>28</v>
      </c>
      <c r="C92" s="7" t="s">
        <v>309</v>
      </c>
      <c r="D92" s="7" t="s">
        <v>65</v>
      </c>
      <c r="E92" s="7" t="s">
        <v>41</v>
      </c>
      <c r="F92" s="7">
        <v>3</v>
      </c>
      <c r="G92" s="7">
        <f t="shared" si="1"/>
        <v>600</v>
      </c>
      <c r="H92" s="7"/>
      <c r="I92" s="7"/>
    </row>
    <row r="93" ht="25" customHeight="1" spans="1:9">
      <c r="A93" s="7">
        <v>91</v>
      </c>
      <c r="B93" s="7" t="s">
        <v>28</v>
      </c>
      <c r="C93" s="7" t="s">
        <v>240</v>
      </c>
      <c r="D93" s="7" t="s">
        <v>183</v>
      </c>
      <c r="E93" s="7" t="s">
        <v>241</v>
      </c>
      <c r="F93" s="7">
        <v>8</v>
      </c>
      <c r="G93" s="7">
        <f t="shared" si="1"/>
        <v>1600</v>
      </c>
      <c r="H93" s="7"/>
      <c r="I93" s="7"/>
    </row>
    <row r="94" ht="25" customHeight="1" spans="1:9">
      <c r="A94" s="7">
        <v>92</v>
      </c>
      <c r="B94" s="7" t="s">
        <v>28</v>
      </c>
      <c r="C94" s="7" t="s">
        <v>178</v>
      </c>
      <c r="D94" s="7" t="s">
        <v>30</v>
      </c>
      <c r="E94" s="7" t="s">
        <v>61</v>
      </c>
      <c r="F94" s="7">
        <v>3.6</v>
      </c>
      <c r="G94" s="7">
        <f t="shared" si="1"/>
        <v>720</v>
      </c>
      <c r="H94" s="7"/>
      <c r="I94" s="7"/>
    </row>
    <row r="95" ht="25" customHeight="1" spans="1:9">
      <c r="A95" s="7">
        <v>93</v>
      </c>
      <c r="B95" s="7" t="s">
        <v>28</v>
      </c>
      <c r="C95" s="7" t="s">
        <v>174</v>
      </c>
      <c r="D95" s="7" t="s">
        <v>51</v>
      </c>
      <c r="E95" s="7" t="s">
        <v>57</v>
      </c>
      <c r="F95" s="7">
        <v>6.6</v>
      </c>
      <c r="G95" s="7">
        <f t="shared" si="1"/>
        <v>1320</v>
      </c>
      <c r="H95" s="7"/>
      <c r="I95" s="7"/>
    </row>
    <row r="96" ht="25" customHeight="1" spans="1:9">
      <c r="A96" s="7">
        <v>94</v>
      </c>
      <c r="B96" s="7" t="s">
        <v>28</v>
      </c>
      <c r="C96" s="7" t="s">
        <v>189</v>
      </c>
      <c r="D96" s="7" t="s">
        <v>190</v>
      </c>
      <c r="E96" s="7" t="s">
        <v>74</v>
      </c>
      <c r="F96" s="7">
        <v>8.82</v>
      </c>
      <c r="G96" s="7">
        <f t="shared" si="1"/>
        <v>1764</v>
      </c>
      <c r="H96" s="7"/>
      <c r="I96" s="7"/>
    </row>
    <row r="97" ht="25" customHeight="1" spans="1:9">
      <c r="A97" s="7">
        <v>95</v>
      </c>
      <c r="B97" s="7" t="s">
        <v>28</v>
      </c>
      <c r="C97" s="7" t="s">
        <v>250</v>
      </c>
      <c r="D97" s="7" t="s">
        <v>63</v>
      </c>
      <c r="E97" s="7" t="s">
        <v>242</v>
      </c>
      <c r="F97" s="7">
        <v>8</v>
      </c>
      <c r="G97" s="7">
        <f t="shared" si="1"/>
        <v>1600</v>
      </c>
      <c r="H97" s="7"/>
      <c r="I97" s="7"/>
    </row>
    <row r="98" ht="25" customHeight="1" spans="1:9">
      <c r="A98" s="7">
        <v>96</v>
      </c>
      <c r="B98" s="7" t="s">
        <v>24</v>
      </c>
      <c r="C98" s="7" t="s">
        <v>53</v>
      </c>
      <c r="D98" s="7" t="s">
        <v>13</v>
      </c>
      <c r="E98" s="7" t="s">
        <v>61</v>
      </c>
      <c r="F98" s="7">
        <v>14.65</v>
      </c>
      <c r="G98" s="7">
        <f t="shared" si="1"/>
        <v>2930</v>
      </c>
      <c r="H98" s="7"/>
      <c r="I98" s="7"/>
    </row>
    <row r="99" ht="25" customHeight="1" spans="1:9">
      <c r="A99" s="7">
        <v>97</v>
      </c>
      <c r="B99" s="7" t="s">
        <v>24</v>
      </c>
      <c r="C99" s="7" t="s">
        <v>111</v>
      </c>
      <c r="D99" s="7" t="s">
        <v>60</v>
      </c>
      <c r="E99" s="7" t="s">
        <v>78</v>
      </c>
      <c r="F99" s="7">
        <v>17.49</v>
      </c>
      <c r="G99" s="7">
        <f t="shared" si="1"/>
        <v>3498</v>
      </c>
      <c r="H99" s="7"/>
      <c r="I99" s="7"/>
    </row>
    <row r="100" ht="25" customHeight="1" spans="1:9">
      <c r="A100" s="7">
        <v>98</v>
      </c>
      <c r="B100" s="7" t="s">
        <v>24</v>
      </c>
      <c r="C100" s="7" t="s">
        <v>106</v>
      </c>
      <c r="D100" s="7" t="s">
        <v>46</v>
      </c>
      <c r="E100" s="7" t="s">
        <v>54</v>
      </c>
      <c r="F100" s="7">
        <v>7.54</v>
      </c>
      <c r="G100" s="7">
        <f t="shared" si="1"/>
        <v>1508</v>
      </c>
      <c r="H100" s="7"/>
      <c r="I100" s="7"/>
    </row>
    <row r="101" ht="25" customHeight="1" spans="1:9">
      <c r="A101" s="7">
        <v>99</v>
      </c>
      <c r="B101" s="7" t="s">
        <v>24</v>
      </c>
      <c r="C101" s="7" t="s">
        <v>114</v>
      </c>
      <c r="D101" s="7" t="s">
        <v>65</v>
      </c>
      <c r="E101" s="7" t="s">
        <v>78</v>
      </c>
      <c r="F101" s="7">
        <v>1.2</v>
      </c>
      <c r="G101" s="7">
        <f t="shared" si="1"/>
        <v>240</v>
      </c>
      <c r="H101" s="7"/>
      <c r="I101" s="7"/>
    </row>
    <row r="102" ht="25" customHeight="1" spans="1:9">
      <c r="A102" s="7">
        <v>100</v>
      </c>
      <c r="B102" s="7" t="s">
        <v>24</v>
      </c>
      <c r="C102" s="7" t="s">
        <v>112</v>
      </c>
      <c r="D102" s="7" t="s">
        <v>26</v>
      </c>
      <c r="E102" s="7" t="s">
        <v>27</v>
      </c>
      <c r="F102" s="7">
        <v>2.9</v>
      </c>
      <c r="G102" s="7">
        <f t="shared" si="1"/>
        <v>580</v>
      </c>
      <c r="H102" s="7"/>
      <c r="I102" s="7"/>
    </row>
    <row r="103" ht="25" customHeight="1" spans="1:9">
      <c r="A103" s="7">
        <v>101</v>
      </c>
      <c r="B103" s="7" t="s">
        <v>24</v>
      </c>
      <c r="C103" s="7" t="s">
        <v>267</v>
      </c>
      <c r="D103" s="7" t="s">
        <v>116</v>
      </c>
      <c r="E103" s="7" t="s">
        <v>310</v>
      </c>
      <c r="F103" s="7">
        <v>11.49</v>
      </c>
      <c r="G103" s="7">
        <f t="shared" si="1"/>
        <v>2298</v>
      </c>
      <c r="H103" s="7"/>
      <c r="I103" s="7"/>
    </row>
    <row r="104" ht="25" customHeight="1" spans="1:9">
      <c r="A104" s="7">
        <v>102</v>
      </c>
      <c r="B104" s="7" t="s">
        <v>24</v>
      </c>
      <c r="C104" s="7" t="s">
        <v>201</v>
      </c>
      <c r="D104" s="7" t="s">
        <v>30</v>
      </c>
      <c r="E104" s="7" t="s">
        <v>202</v>
      </c>
      <c r="F104" s="7">
        <v>9.56</v>
      </c>
      <c r="G104" s="7">
        <f t="shared" si="1"/>
        <v>1912</v>
      </c>
      <c r="H104" s="7"/>
      <c r="I104" s="7"/>
    </row>
    <row r="105" ht="25" customHeight="1" spans="1:9">
      <c r="A105" s="7">
        <v>103</v>
      </c>
      <c r="B105" s="7" t="s">
        <v>24</v>
      </c>
      <c r="C105" s="7" t="s">
        <v>311</v>
      </c>
      <c r="D105" s="7" t="s">
        <v>255</v>
      </c>
      <c r="E105" s="7" t="s">
        <v>47</v>
      </c>
      <c r="F105" s="7">
        <v>5.71</v>
      </c>
      <c r="G105" s="7">
        <f t="shared" si="1"/>
        <v>1142</v>
      </c>
      <c r="H105" s="7"/>
      <c r="I105" s="7"/>
    </row>
    <row r="106" ht="25" customHeight="1" spans="1:9">
      <c r="A106" s="7">
        <v>104</v>
      </c>
      <c r="B106" s="7" t="s">
        <v>24</v>
      </c>
      <c r="C106" s="7" t="s">
        <v>312</v>
      </c>
      <c r="D106" s="7" t="s">
        <v>13</v>
      </c>
      <c r="E106" s="7" t="s">
        <v>110</v>
      </c>
      <c r="F106" s="7">
        <v>14</v>
      </c>
      <c r="G106" s="7">
        <f t="shared" si="1"/>
        <v>2800</v>
      </c>
      <c r="H106" s="7"/>
      <c r="I106" s="7"/>
    </row>
    <row r="107" ht="25" customHeight="1" spans="1:9">
      <c r="A107" s="7">
        <v>105</v>
      </c>
      <c r="B107" s="7" t="s">
        <v>24</v>
      </c>
      <c r="C107" s="7" t="s">
        <v>123</v>
      </c>
      <c r="D107" s="7" t="s">
        <v>26</v>
      </c>
      <c r="E107" s="7" t="s">
        <v>129</v>
      </c>
      <c r="F107" s="7">
        <v>11.28</v>
      </c>
      <c r="G107" s="7">
        <f t="shared" si="1"/>
        <v>2256</v>
      </c>
      <c r="H107" s="7"/>
      <c r="I107" s="7"/>
    </row>
    <row r="108" ht="25" customHeight="1" spans="1:9">
      <c r="A108" s="7">
        <v>106</v>
      </c>
      <c r="B108" s="7" t="s">
        <v>24</v>
      </c>
      <c r="C108" s="7" t="s">
        <v>268</v>
      </c>
      <c r="D108" s="7" t="s">
        <v>65</v>
      </c>
      <c r="E108" s="7" t="s">
        <v>31</v>
      </c>
      <c r="F108" s="7">
        <v>3.6</v>
      </c>
      <c r="G108" s="7">
        <f t="shared" si="1"/>
        <v>720</v>
      </c>
      <c r="H108" s="7"/>
      <c r="I108" s="7"/>
    </row>
    <row r="109" ht="25" customHeight="1" spans="1:9">
      <c r="A109" s="7">
        <v>107</v>
      </c>
      <c r="B109" s="7" t="s">
        <v>24</v>
      </c>
      <c r="C109" s="7" t="s">
        <v>25</v>
      </c>
      <c r="D109" s="7" t="s">
        <v>26</v>
      </c>
      <c r="E109" s="7" t="s">
        <v>47</v>
      </c>
      <c r="F109" s="7">
        <v>13.63</v>
      </c>
      <c r="G109" s="7">
        <f t="shared" si="1"/>
        <v>2726</v>
      </c>
      <c r="H109" s="7"/>
      <c r="I109" s="7"/>
    </row>
    <row r="110" ht="25" customHeight="1" spans="1:9">
      <c r="A110" s="7">
        <v>108</v>
      </c>
      <c r="B110" s="7" t="s">
        <v>24</v>
      </c>
      <c r="C110" s="7" t="s">
        <v>313</v>
      </c>
      <c r="D110" s="7" t="s">
        <v>60</v>
      </c>
      <c r="E110" s="7" t="s">
        <v>78</v>
      </c>
      <c r="F110" s="7">
        <v>17</v>
      </c>
      <c r="G110" s="7">
        <f t="shared" si="1"/>
        <v>3400</v>
      </c>
      <c r="H110" s="7"/>
      <c r="I110" s="7"/>
    </row>
    <row r="111" ht="25" customHeight="1" spans="1:9">
      <c r="A111" s="7">
        <v>109</v>
      </c>
      <c r="B111" s="7" t="s">
        <v>24</v>
      </c>
      <c r="C111" s="7" t="s">
        <v>270</v>
      </c>
      <c r="D111" s="7" t="s">
        <v>13</v>
      </c>
      <c r="E111" s="7" t="s">
        <v>61</v>
      </c>
      <c r="F111" s="7">
        <v>5.44</v>
      </c>
      <c r="G111" s="7">
        <f t="shared" si="1"/>
        <v>1088</v>
      </c>
      <c r="H111" s="7"/>
      <c r="I111" s="7"/>
    </row>
    <row r="112" ht="25" customHeight="1" spans="1:9">
      <c r="A112" s="7">
        <v>110</v>
      </c>
      <c r="B112" s="7" t="s">
        <v>24</v>
      </c>
      <c r="C112" s="7" t="s">
        <v>117</v>
      </c>
      <c r="D112" s="7" t="s">
        <v>65</v>
      </c>
      <c r="E112" s="7" t="s">
        <v>31</v>
      </c>
      <c r="F112" s="7">
        <v>3.5</v>
      </c>
      <c r="G112" s="7">
        <f t="shared" si="1"/>
        <v>700</v>
      </c>
      <c r="H112" s="7"/>
      <c r="I112" s="7"/>
    </row>
    <row r="113" ht="25" customHeight="1" spans="1:9">
      <c r="A113" s="7">
        <v>111</v>
      </c>
      <c r="B113" s="7" t="s">
        <v>24</v>
      </c>
      <c r="C113" s="7" t="s">
        <v>314</v>
      </c>
      <c r="D113" s="7" t="s">
        <v>93</v>
      </c>
      <c r="E113" s="7" t="s">
        <v>38</v>
      </c>
      <c r="F113" s="7">
        <v>16.85</v>
      </c>
      <c r="G113" s="7">
        <f t="shared" si="1"/>
        <v>3370</v>
      </c>
      <c r="H113" s="7"/>
      <c r="I113" s="7"/>
    </row>
    <row r="114" ht="25" customHeight="1" spans="1:9">
      <c r="A114" s="7">
        <v>112</v>
      </c>
      <c r="B114" s="7" t="s">
        <v>24</v>
      </c>
      <c r="C114" s="7" t="s">
        <v>254</v>
      </c>
      <c r="D114" s="7" t="s">
        <v>255</v>
      </c>
      <c r="E114" s="7" t="s">
        <v>84</v>
      </c>
      <c r="F114" s="7">
        <v>26.01</v>
      </c>
      <c r="G114" s="7">
        <f t="shared" si="1"/>
        <v>5202</v>
      </c>
      <c r="H114" s="7"/>
      <c r="I114" s="7"/>
    </row>
    <row r="115" ht="25" customHeight="1" spans="1:9">
      <c r="A115" s="7">
        <v>113</v>
      </c>
      <c r="B115" s="7" t="s">
        <v>24</v>
      </c>
      <c r="C115" s="7" t="s">
        <v>315</v>
      </c>
      <c r="D115" s="7" t="s">
        <v>26</v>
      </c>
      <c r="E115" s="7" t="s">
        <v>47</v>
      </c>
      <c r="F115" s="7">
        <v>7.74</v>
      </c>
      <c r="G115" s="7">
        <f t="shared" si="1"/>
        <v>1548</v>
      </c>
      <c r="H115" s="7"/>
      <c r="I115" s="7"/>
    </row>
    <row r="116" ht="25" customHeight="1" spans="1:9">
      <c r="A116" s="7">
        <v>114</v>
      </c>
      <c r="B116" s="7" t="s">
        <v>24</v>
      </c>
      <c r="C116" s="7" t="s">
        <v>55</v>
      </c>
      <c r="D116" s="7" t="s">
        <v>56</v>
      </c>
      <c r="E116" s="7" t="s">
        <v>57</v>
      </c>
      <c r="F116" s="7">
        <v>6.19</v>
      </c>
      <c r="G116" s="7">
        <f t="shared" si="1"/>
        <v>1238</v>
      </c>
      <c r="H116" s="7"/>
      <c r="I116" s="7"/>
    </row>
    <row r="117" ht="25" customHeight="1" spans="1:9">
      <c r="A117" s="7">
        <v>115</v>
      </c>
      <c r="B117" s="7" t="s">
        <v>24</v>
      </c>
      <c r="C117" s="7" t="s">
        <v>257</v>
      </c>
      <c r="D117" s="7" t="s">
        <v>51</v>
      </c>
      <c r="E117" s="7" t="s">
        <v>57</v>
      </c>
      <c r="F117" s="7">
        <v>4.33</v>
      </c>
      <c r="G117" s="7">
        <f t="shared" si="1"/>
        <v>866</v>
      </c>
      <c r="H117" s="7"/>
      <c r="I117" s="7"/>
    </row>
    <row r="118" ht="25" customHeight="1" spans="1:9">
      <c r="A118" s="7">
        <v>116</v>
      </c>
      <c r="B118" s="7" t="s">
        <v>24</v>
      </c>
      <c r="C118" s="7" t="s">
        <v>203</v>
      </c>
      <c r="D118" s="7" t="s">
        <v>204</v>
      </c>
      <c r="E118" s="7" t="s">
        <v>27</v>
      </c>
      <c r="F118" s="7">
        <v>11.84</v>
      </c>
      <c r="G118" s="7">
        <f t="shared" si="1"/>
        <v>2368</v>
      </c>
      <c r="H118" s="7"/>
      <c r="I118" s="7"/>
    </row>
    <row r="119" ht="25" customHeight="1" spans="1:9">
      <c r="A119" s="7">
        <v>117</v>
      </c>
      <c r="B119" s="7" t="s">
        <v>24</v>
      </c>
      <c r="C119" s="7" t="s">
        <v>264</v>
      </c>
      <c r="D119" s="7" t="s">
        <v>13</v>
      </c>
      <c r="E119" s="7" t="s">
        <v>68</v>
      </c>
      <c r="F119" s="7">
        <v>3.37</v>
      </c>
      <c r="G119" s="7">
        <f t="shared" si="1"/>
        <v>674</v>
      </c>
      <c r="H119" s="7"/>
      <c r="I119" s="7"/>
    </row>
    <row r="120" ht="25" customHeight="1" spans="1:9">
      <c r="A120" s="7">
        <v>118</v>
      </c>
      <c r="B120" s="7" t="s">
        <v>24</v>
      </c>
      <c r="C120" s="7" t="s">
        <v>316</v>
      </c>
      <c r="D120" s="7" t="s">
        <v>317</v>
      </c>
      <c r="E120" s="7" t="s">
        <v>41</v>
      </c>
      <c r="F120" s="7">
        <v>17.33</v>
      </c>
      <c r="G120" s="7">
        <f t="shared" si="1"/>
        <v>3466</v>
      </c>
      <c r="H120" s="7"/>
      <c r="I120" s="7"/>
    </row>
    <row r="121" ht="25" customHeight="1" spans="1:9">
      <c r="A121" s="7">
        <v>119</v>
      </c>
      <c r="B121" s="7" t="s">
        <v>24</v>
      </c>
      <c r="C121" s="7" t="s">
        <v>119</v>
      </c>
      <c r="D121" s="7" t="s">
        <v>63</v>
      </c>
      <c r="E121" s="7" t="s">
        <v>120</v>
      </c>
      <c r="F121" s="7">
        <v>8.46</v>
      </c>
      <c r="G121" s="7">
        <f t="shared" si="1"/>
        <v>1692</v>
      </c>
      <c r="H121" s="7"/>
      <c r="I121" s="7"/>
    </row>
    <row r="122" ht="25" customHeight="1" spans="1:9">
      <c r="A122" s="7">
        <v>120</v>
      </c>
      <c r="B122" s="7" t="s">
        <v>24</v>
      </c>
      <c r="C122" s="7" t="s">
        <v>115</v>
      </c>
      <c r="D122" s="7" t="s">
        <v>116</v>
      </c>
      <c r="E122" s="7" t="s">
        <v>61</v>
      </c>
      <c r="F122" s="7">
        <v>8.63</v>
      </c>
      <c r="G122" s="7">
        <f t="shared" si="1"/>
        <v>1726</v>
      </c>
      <c r="H122" s="7"/>
      <c r="I122" s="7"/>
    </row>
    <row r="123" ht="25" customHeight="1" spans="1:9">
      <c r="A123" s="7">
        <v>121</v>
      </c>
      <c r="B123" s="7" t="s">
        <v>24</v>
      </c>
      <c r="C123" s="7" t="s">
        <v>127</v>
      </c>
      <c r="D123" s="7" t="s">
        <v>128</v>
      </c>
      <c r="E123" s="7" t="s">
        <v>129</v>
      </c>
      <c r="F123" s="7">
        <v>8.4</v>
      </c>
      <c r="G123" s="7">
        <f t="shared" si="1"/>
        <v>1680</v>
      </c>
      <c r="H123" s="7"/>
      <c r="I123" s="7"/>
    </row>
    <row r="124" ht="25" customHeight="1" spans="1:9">
      <c r="A124" s="7">
        <v>122</v>
      </c>
      <c r="B124" s="7" t="s">
        <v>24</v>
      </c>
      <c r="C124" s="7" t="s">
        <v>124</v>
      </c>
      <c r="D124" s="7" t="s">
        <v>125</v>
      </c>
      <c r="E124" s="7" t="s">
        <v>126</v>
      </c>
      <c r="F124" s="7">
        <v>4</v>
      </c>
      <c r="G124" s="7">
        <f t="shared" si="1"/>
        <v>800</v>
      </c>
      <c r="H124" s="7"/>
      <c r="I124" s="7"/>
    </row>
    <row r="125" ht="25" customHeight="1" spans="1:9">
      <c r="A125" s="7">
        <v>123</v>
      </c>
      <c r="B125" s="7" t="s">
        <v>24</v>
      </c>
      <c r="C125" s="7" t="s">
        <v>259</v>
      </c>
      <c r="D125" s="7" t="s">
        <v>26</v>
      </c>
      <c r="E125" s="7" t="s">
        <v>113</v>
      </c>
      <c r="F125" s="7">
        <v>8</v>
      </c>
      <c r="G125" s="7">
        <f t="shared" si="1"/>
        <v>1600</v>
      </c>
      <c r="H125" s="7"/>
      <c r="I125" s="7"/>
    </row>
    <row r="126" ht="25" customHeight="1" spans="1:9">
      <c r="A126" s="7">
        <v>124</v>
      </c>
      <c r="B126" s="7" t="s">
        <v>24</v>
      </c>
      <c r="C126" s="7" t="s">
        <v>207</v>
      </c>
      <c r="D126" s="7" t="s">
        <v>208</v>
      </c>
      <c r="E126" s="7" t="s">
        <v>72</v>
      </c>
      <c r="F126" s="7">
        <v>4</v>
      </c>
      <c r="G126" s="7">
        <f t="shared" si="1"/>
        <v>800</v>
      </c>
      <c r="H126" s="7"/>
      <c r="I126" s="7"/>
    </row>
    <row r="127" ht="25" customHeight="1" spans="1:9">
      <c r="A127" s="7">
        <v>125</v>
      </c>
      <c r="B127" s="7" t="s">
        <v>24</v>
      </c>
      <c r="C127" s="7" t="s">
        <v>266</v>
      </c>
      <c r="D127" s="7" t="s">
        <v>46</v>
      </c>
      <c r="E127" s="7" t="s">
        <v>78</v>
      </c>
      <c r="F127" s="7">
        <v>6</v>
      </c>
      <c r="G127" s="7">
        <f t="shared" si="1"/>
        <v>1200</v>
      </c>
      <c r="H127" s="7"/>
      <c r="I127" s="7"/>
    </row>
    <row r="128" ht="25" customHeight="1" spans="1:9">
      <c r="A128" s="7">
        <v>126</v>
      </c>
      <c r="B128" s="7" t="s">
        <v>24</v>
      </c>
      <c r="C128" s="7" t="s">
        <v>258</v>
      </c>
      <c r="D128" s="7" t="s">
        <v>60</v>
      </c>
      <c r="E128" s="7" t="s">
        <v>78</v>
      </c>
      <c r="F128" s="7">
        <v>6.81</v>
      </c>
      <c r="G128" s="7">
        <f t="shared" si="1"/>
        <v>1362</v>
      </c>
      <c r="H128" s="7"/>
      <c r="I128" s="7"/>
    </row>
    <row r="129" ht="25" customHeight="1" spans="1:9">
      <c r="A129" s="7">
        <v>127</v>
      </c>
      <c r="B129" s="7" t="s">
        <v>24</v>
      </c>
      <c r="C129" s="7" t="s">
        <v>318</v>
      </c>
      <c r="D129" s="7" t="s">
        <v>26</v>
      </c>
      <c r="E129" s="7" t="s">
        <v>84</v>
      </c>
      <c r="F129" s="7">
        <v>12.5</v>
      </c>
      <c r="G129" s="7">
        <f t="shared" si="1"/>
        <v>2500</v>
      </c>
      <c r="H129" s="7"/>
      <c r="I129" s="7"/>
    </row>
    <row r="130" ht="25" customHeight="1" spans="1:9">
      <c r="A130" s="7">
        <v>128</v>
      </c>
      <c r="B130" s="7" t="s">
        <v>24</v>
      </c>
      <c r="C130" s="7" t="s">
        <v>121</v>
      </c>
      <c r="D130" s="7" t="s">
        <v>60</v>
      </c>
      <c r="E130" s="7" t="s">
        <v>78</v>
      </c>
      <c r="F130" s="7">
        <v>10.8</v>
      </c>
      <c r="G130" s="7">
        <f t="shared" si="1"/>
        <v>2160</v>
      </c>
      <c r="H130" s="7"/>
      <c r="I130" s="7"/>
    </row>
    <row r="131" ht="25" customHeight="1" spans="1:9">
      <c r="A131" s="7">
        <v>129</v>
      </c>
      <c r="B131" s="7" t="s">
        <v>24</v>
      </c>
      <c r="C131" s="7" t="s">
        <v>118</v>
      </c>
      <c r="D131" s="7" t="s">
        <v>46</v>
      </c>
      <c r="E131" s="7" t="s">
        <v>78</v>
      </c>
      <c r="F131" s="7">
        <v>5.67</v>
      </c>
      <c r="G131" s="7">
        <f t="shared" ref="G131:G180" si="2">F131*200</f>
        <v>1134</v>
      </c>
      <c r="H131" s="7"/>
      <c r="I131" s="7"/>
    </row>
    <row r="132" ht="25" customHeight="1" spans="1:9">
      <c r="A132" s="7">
        <v>130</v>
      </c>
      <c r="B132" s="7" t="s">
        <v>24</v>
      </c>
      <c r="C132" s="7" t="s">
        <v>262</v>
      </c>
      <c r="D132" s="7" t="s">
        <v>225</v>
      </c>
      <c r="E132" s="7" t="s">
        <v>54</v>
      </c>
      <c r="F132" s="7">
        <v>9</v>
      </c>
      <c r="G132" s="7">
        <f t="shared" si="2"/>
        <v>1800</v>
      </c>
      <c r="H132" s="7"/>
      <c r="I132" s="7"/>
    </row>
    <row r="133" ht="25" customHeight="1" spans="1:9">
      <c r="A133" s="7">
        <v>131</v>
      </c>
      <c r="B133" s="7" t="s">
        <v>24</v>
      </c>
      <c r="C133" s="7" t="s">
        <v>260</v>
      </c>
      <c r="D133" s="7" t="s">
        <v>261</v>
      </c>
      <c r="E133" s="7" t="s">
        <v>31</v>
      </c>
      <c r="F133" s="7">
        <v>6.53</v>
      </c>
      <c r="G133" s="7">
        <f t="shared" si="2"/>
        <v>1306</v>
      </c>
      <c r="H133" s="7"/>
      <c r="I133" s="7"/>
    </row>
    <row r="134" ht="25" customHeight="1" spans="1:9">
      <c r="A134" s="7">
        <v>132</v>
      </c>
      <c r="B134" s="7" t="s">
        <v>24</v>
      </c>
      <c r="C134" s="7" t="s">
        <v>105</v>
      </c>
      <c r="D134" s="7" t="s">
        <v>37</v>
      </c>
      <c r="E134" s="7" t="s">
        <v>68</v>
      </c>
      <c r="F134" s="7">
        <v>10.5</v>
      </c>
      <c r="G134" s="7">
        <f t="shared" si="2"/>
        <v>2100</v>
      </c>
      <c r="H134" s="7"/>
      <c r="I134" s="7"/>
    </row>
    <row r="135" ht="25" customHeight="1" spans="1:9">
      <c r="A135" s="7">
        <v>133</v>
      </c>
      <c r="B135" s="7" t="s">
        <v>24</v>
      </c>
      <c r="C135" s="7" t="s">
        <v>108</v>
      </c>
      <c r="D135" s="7" t="s">
        <v>109</v>
      </c>
      <c r="E135" s="7" t="s">
        <v>110</v>
      </c>
      <c r="F135" s="7">
        <v>3.79</v>
      </c>
      <c r="G135" s="7">
        <f t="shared" si="2"/>
        <v>758</v>
      </c>
      <c r="H135" s="7"/>
      <c r="I135" s="7"/>
    </row>
    <row r="136" ht="25" customHeight="1" spans="1:9">
      <c r="A136" s="7">
        <v>134</v>
      </c>
      <c r="B136" s="7" t="s">
        <v>11</v>
      </c>
      <c r="C136" s="7" t="s">
        <v>99</v>
      </c>
      <c r="D136" s="7" t="s">
        <v>100</v>
      </c>
      <c r="E136" s="7" t="s">
        <v>31</v>
      </c>
      <c r="F136" s="7">
        <v>3</v>
      </c>
      <c r="G136" s="7">
        <f t="shared" si="2"/>
        <v>600</v>
      </c>
      <c r="H136" s="7"/>
      <c r="I136" s="7"/>
    </row>
    <row r="137" ht="25" customHeight="1" spans="1:9">
      <c r="A137" s="7">
        <v>135</v>
      </c>
      <c r="B137" s="7" t="s">
        <v>11</v>
      </c>
      <c r="C137" s="7" t="s">
        <v>48</v>
      </c>
      <c r="D137" s="7" t="s">
        <v>43</v>
      </c>
      <c r="E137" s="7" t="s">
        <v>47</v>
      </c>
      <c r="F137" s="7">
        <v>8.35</v>
      </c>
      <c r="G137" s="7">
        <f t="shared" si="2"/>
        <v>1670</v>
      </c>
      <c r="H137" s="7"/>
      <c r="I137" s="7"/>
    </row>
    <row r="138" ht="25" customHeight="1" spans="1:9">
      <c r="A138" s="7">
        <v>136</v>
      </c>
      <c r="B138" s="7" t="s">
        <v>11</v>
      </c>
      <c r="C138" s="7" t="s">
        <v>90</v>
      </c>
      <c r="D138" s="7" t="s">
        <v>91</v>
      </c>
      <c r="E138" s="7" t="s">
        <v>319</v>
      </c>
      <c r="F138" s="7">
        <v>6.8</v>
      </c>
      <c r="G138" s="7">
        <f t="shared" si="2"/>
        <v>1360</v>
      </c>
      <c r="H138" s="7"/>
      <c r="I138" s="7"/>
    </row>
    <row r="139" ht="25" customHeight="1" spans="1:9">
      <c r="A139" s="7">
        <v>137</v>
      </c>
      <c r="B139" s="7" t="s">
        <v>11</v>
      </c>
      <c r="C139" s="7" t="s">
        <v>98</v>
      </c>
      <c r="D139" s="7" t="s">
        <v>56</v>
      </c>
      <c r="E139" s="7" t="s">
        <v>54</v>
      </c>
      <c r="F139" s="7">
        <v>19.83</v>
      </c>
      <c r="G139" s="7">
        <f t="shared" si="2"/>
        <v>3966</v>
      </c>
      <c r="H139" s="7"/>
      <c r="I139" s="7"/>
    </row>
    <row r="140" ht="25" customHeight="1" spans="1:9">
      <c r="A140" s="7">
        <v>138</v>
      </c>
      <c r="B140" s="7" t="s">
        <v>11</v>
      </c>
      <c r="C140" s="7" t="s">
        <v>15</v>
      </c>
      <c r="D140" s="7" t="s">
        <v>16</v>
      </c>
      <c r="E140" s="7" t="s">
        <v>17</v>
      </c>
      <c r="F140" s="7">
        <v>4.71</v>
      </c>
      <c r="G140" s="7">
        <f t="shared" si="2"/>
        <v>942</v>
      </c>
      <c r="H140" s="7"/>
      <c r="I140" s="7"/>
    </row>
    <row r="141" ht="25" customHeight="1" spans="1:9">
      <c r="A141" s="7">
        <v>139</v>
      </c>
      <c r="B141" s="7" t="s">
        <v>11</v>
      </c>
      <c r="C141" s="7" t="s">
        <v>77</v>
      </c>
      <c r="D141" s="7" t="s">
        <v>65</v>
      </c>
      <c r="E141" s="7" t="s">
        <v>78</v>
      </c>
      <c r="F141" s="7">
        <v>9.59</v>
      </c>
      <c r="G141" s="7">
        <f t="shared" si="2"/>
        <v>1918</v>
      </c>
      <c r="H141" s="7"/>
      <c r="I141" s="7"/>
    </row>
    <row r="142" ht="25" customHeight="1" spans="1:9">
      <c r="A142" s="7">
        <v>140</v>
      </c>
      <c r="B142" s="7" t="s">
        <v>11</v>
      </c>
      <c r="C142" s="7" t="s">
        <v>320</v>
      </c>
      <c r="D142" s="7" t="s">
        <v>136</v>
      </c>
      <c r="E142" s="7" t="s">
        <v>41</v>
      </c>
      <c r="F142" s="7">
        <v>9.72</v>
      </c>
      <c r="G142" s="7">
        <f t="shared" si="2"/>
        <v>1944</v>
      </c>
      <c r="H142" s="7"/>
      <c r="I142" s="7"/>
    </row>
    <row r="143" ht="25" customHeight="1" spans="1:9">
      <c r="A143" s="7">
        <v>141</v>
      </c>
      <c r="B143" s="7" t="s">
        <v>11</v>
      </c>
      <c r="C143" s="7" t="s">
        <v>102</v>
      </c>
      <c r="D143" s="7" t="s">
        <v>103</v>
      </c>
      <c r="E143" s="7" t="s">
        <v>14</v>
      </c>
      <c r="F143" s="7">
        <v>1.4</v>
      </c>
      <c r="G143" s="7">
        <f t="shared" si="2"/>
        <v>280</v>
      </c>
      <c r="H143" s="7"/>
      <c r="I143" s="7"/>
    </row>
    <row r="144" ht="25" customHeight="1" spans="1:9">
      <c r="A144" s="7">
        <v>142</v>
      </c>
      <c r="B144" s="7" t="s">
        <v>11</v>
      </c>
      <c r="C144" s="7" t="s">
        <v>101</v>
      </c>
      <c r="D144" s="7" t="s">
        <v>93</v>
      </c>
      <c r="E144" s="7" t="s">
        <v>38</v>
      </c>
      <c r="F144" s="7">
        <v>5.22</v>
      </c>
      <c r="G144" s="7">
        <f t="shared" si="2"/>
        <v>1044</v>
      </c>
      <c r="H144" s="7"/>
      <c r="I144" s="7"/>
    </row>
    <row r="145" ht="25" customHeight="1" spans="1:9">
      <c r="A145" s="7">
        <v>143</v>
      </c>
      <c r="B145" s="7" t="s">
        <v>11</v>
      </c>
      <c r="C145" s="7" t="s">
        <v>42</v>
      </c>
      <c r="D145" s="7" t="s">
        <v>43</v>
      </c>
      <c r="E145" s="7" t="s">
        <v>202</v>
      </c>
      <c r="F145" s="7">
        <v>4.95</v>
      </c>
      <c r="G145" s="7">
        <f t="shared" si="2"/>
        <v>990</v>
      </c>
      <c r="H145" s="7"/>
      <c r="I145" s="7"/>
    </row>
    <row r="146" ht="25" customHeight="1" spans="1:9">
      <c r="A146" s="7">
        <v>144</v>
      </c>
      <c r="B146" s="7" t="s">
        <v>11</v>
      </c>
      <c r="C146" s="7" t="s">
        <v>321</v>
      </c>
      <c r="D146" s="7" t="s">
        <v>136</v>
      </c>
      <c r="E146" s="7" t="s">
        <v>84</v>
      </c>
      <c r="F146" s="7">
        <v>3.02</v>
      </c>
      <c r="G146" s="7">
        <f t="shared" si="2"/>
        <v>604</v>
      </c>
      <c r="H146" s="7"/>
      <c r="I146" s="7"/>
    </row>
    <row r="147" ht="25" customHeight="1" spans="1:9">
      <c r="A147" s="7">
        <v>145</v>
      </c>
      <c r="B147" s="7" t="s">
        <v>11</v>
      </c>
      <c r="C147" s="7" t="s">
        <v>87</v>
      </c>
      <c r="D147" s="7" t="s">
        <v>30</v>
      </c>
      <c r="E147" s="7" t="s">
        <v>202</v>
      </c>
      <c r="F147" s="7">
        <v>15.8</v>
      </c>
      <c r="G147" s="7">
        <f t="shared" si="2"/>
        <v>3160</v>
      </c>
      <c r="H147" s="7"/>
      <c r="I147" s="7"/>
    </row>
    <row r="148" ht="25" customHeight="1" spans="1:9">
      <c r="A148" s="7">
        <v>146</v>
      </c>
      <c r="B148" s="7" t="s">
        <v>11</v>
      </c>
      <c r="C148" s="7" t="s">
        <v>322</v>
      </c>
      <c r="D148" s="7" t="s">
        <v>65</v>
      </c>
      <c r="E148" s="7" t="s">
        <v>78</v>
      </c>
      <c r="F148" s="7">
        <v>14.71</v>
      </c>
      <c r="G148" s="7">
        <f t="shared" si="2"/>
        <v>2942</v>
      </c>
      <c r="H148" s="7"/>
      <c r="I148" s="7"/>
    </row>
    <row r="149" ht="25" customHeight="1" spans="1:9">
      <c r="A149" s="7">
        <v>147</v>
      </c>
      <c r="B149" s="7" t="s">
        <v>11</v>
      </c>
      <c r="C149" s="7" t="s">
        <v>12</v>
      </c>
      <c r="D149" s="7" t="s">
        <v>13</v>
      </c>
      <c r="E149" s="7" t="s">
        <v>110</v>
      </c>
      <c r="F149" s="7">
        <v>7.1</v>
      </c>
      <c r="G149" s="7">
        <f t="shared" si="2"/>
        <v>1420</v>
      </c>
      <c r="H149" s="7"/>
      <c r="I149" s="7"/>
    </row>
    <row r="150" ht="25" customHeight="1" spans="1:9">
      <c r="A150" s="7">
        <v>148</v>
      </c>
      <c r="B150" s="7" t="s">
        <v>11</v>
      </c>
      <c r="C150" s="7" t="s">
        <v>277</v>
      </c>
      <c r="D150" s="7" t="s">
        <v>63</v>
      </c>
      <c r="E150" s="7" t="s">
        <v>242</v>
      </c>
      <c r="F150" s="7">
        <v>4.2</v>
      </c>
      <c r="G150" s="7">
        <f t="shared" si="2"/>
        <v>840</v>
      </c>
      <c r="H150" s="7"/>
      <c r="I150" s="7"/>
    </row>
    <row r="151" ht="25" customHeight="1" spans="1:9">
      <c r="A151" s="7">
        <v>149</v>
      </c>
      <c r="B151" s="7" t="s">
        <v>11</v>
      </c>
      <c r="C151" s="7" t="s">
        <v>92</v>
      </c>
      <c r="D151" s="7" t="s">
        <v>93</v>
      </c>
      <c r="E151" s="7" t="s">
        <v>38</v>
      </c>
      <c r="F151" s="7">
        <v>14.24</v>
      </c>
      <c r="G151" s="7">
        <f t="shared" si="2"/>
        <v>2848</v>
      </c>
      <c r="H151" s="7"/>
      <c r="I151" s="7"/>
    </row>
    <row r="152" ht="25" customHeight="1" spans="1:9">
      <c r="A152" s="7">
        <v>150</v>
      </c>
      <c r="B152" s="7" t="s">
        <v>11</v>
      </c>
      <c r="C152" s="7" t="s">
        <v>323</v>
      </c>
      <c r="D152" s="7" t="s">
        <v>136</v>
      </c>
      <c r="E152" s="7" t="s">
        <v>84</v>
      </c>
      <c r="F152" s="7">
        <v>6.6</v>
      </c>
      <c r="G152" s="7">
        <f t="shared" si="2"/>
        <v>1320</v>
      </c>
      <c r="H152" s="7"/>
      <c r="I152" s="7"/>
    </row>
    <row r="153" ht="25" customHeight="1" spans="1:9">
      <c r="A153" s="7">
        <v>151</v>
      </c>
      <c r="B153" s="7" t="s">
        <v>11</v>
      </c>
      <c r="C153" s="7" t="s">
        <v>94</v>
      </c>
      <c r="D153" s="7" t="s">
        <v>13</v>
      </c>
      <c r="E153" s="7" t="s">
        <v>68</v>
      </c>
      <c r="F153" s="7">
        <v>8.1</v>
      </c>
      <c r="G153" s="7">
        <f t="shared" si="2"/>
        <v>1620</v>
      </c>
      <c r="H153" s="7"/>
      <c r="I153" s="7"/>
    </row>
    <row r="154" ht="25" customHeight="1" spans="1:9">
      <c r="A154" s="7">
        <v>152</v>
      </c>
      <c r="B154" s="7" t="s">
        <v>11</v>
      </c>
      <c r="C154" s="7" t="s">
        <v>324</v>
      </c>
      <c r="D154" s="7" t="s">
        <v>51</v>
      </c>
      <c r="E154" s="7" t="s">
        <v>57</v>
      </c>
      <c r="F154" s="7">
        <v>17.3</v>
      </c>
      <c r="G154" s="7">
        <f t="shared" si="2"/>
        <v>3460</v>
      </c>
      <c r="H154" s="7"/>
      <c r="I154" s="7"/>
    </row>
    <row r="155" ht="25" customHeight="1" spans="1:9">
      <c r="A155" s="7">
        <v>153</v>
      </c>
      <c r="B155" s="7" t="s">
        <v>11</v>
      </c>
      <c r="C155" s="7" t="s">
        <v>45</v>
      </c>
      <c r="D155" s="7" t="s">
        <v>46</v>
      </c>
      <c r="E155" s="7" t="s">
        <v>78</v>
      </c>
      <c r="F155" s="7">
        <v>21.6</v>
      </c>
      <c r="G155" s="7">
        <f t="shared" si="2"/>
        <v>4320</v>
      </c>
      <c r="H155" s="7"/>
      <c r="I155" s="7"/>
    </row>
    <row r="156" ht="25" customHeight="1" spans="1:9">
      <c r="A156" s="7">
        <v>154</v>
      </c>
      <c r="B156" s="7" t="s">
        <v>11</v>
      </c>
      <c r="C156" s="7" t="s">
        <v>286</v>
      </c>
      <c r="D156" s="7" t="s">
        <v>51</v>
      </c>
      <c r="E156" s="7" t="s">
        <v>57</v>
      </c>
      <c r="F156" s="7">
        <v>9.6</v>
      </c>
      <c r="G156" s="7">
        <f t="shared" si="2"/>
        <v>1920</v>
      </c>
      <c r="H156" s="7"/>
      <c r="I156" s="7"/>
    </row>
    <row r="157" ht="25" customHeight="1" spans="1:9">
      <c r="A157" s="7">
        <v>155</v>
      </c>
      <c r="B157" s="7" t="s">
        <v>11</v>
      </c>
      <c r="C157" s="7" t="s">
        <v>281</v>
      </c>
      <c r="D157" s="7" t="s">
        <v>65</v>
      </c>
      <c r="E157" s="7" t="s">
        <v>78</v>
      </c>
      <c r="F157" s="7">
        <v>13.8</v>
      </c>
      <c r="G157" s="7">
        <f t="shared" si="2"/>
        <v>2760</v>
      </c>
      <c r="H157" s="7"/>
      <c r="I157" s="7"/>
    </row>
    <row r="158" ht="25" customHeight="1" spans="1:9">
      <c r="A158" s="7">
        <v>156</v>
      </c>
      <c r="B158" s="7" t="s">
        <v>11</v>
      </c>
      <c r="C158" s="7" t="s">
        <v>325</v>
      </c>
      <c r="D158" s="7" t="s">
        <v>225</v>
      </c>
      <c r="E158" s="7" t="s">
        <v>47</v>
      </c>
      <c r="F158" s="7">
        <v>5.6</v>
      </c>
      <c r="G158" s="7">
        <f t="shared" si="2"/>
        <v>1120</v>
      </c>
      <c r="H158" s="7"/>
      <c r="I158" s="7"/>
    </row>
    <row r="159" ht="25" customHeight="1" spans="1:9">
      <c r="A159" s="7">
        <v>157</v>
      </c>
      <c r="B159" s="7" t="s">
        <v>11</v>
      </c>
      <c r="C159" s="7" t="s">
        <v>211</v>
      </c>
      <c r="D159" s="7" t="s">
        <v>93</v>
      </c>
      <c r="E159" s="7" t="s">
        <v>38</v>
      </c>
      <c r="F159" s="7">
        <v>10.88</v>
      </c>
      <c r="G159" s="7">
        <f t="shared" si="2"/>
        <v>2176</v>
      </c>
      <c r="H159" s="7"/>
      <c r="I159" s="7"/>
    </row>
    <row r="160" ht="25" customHeight="1" spans="1:9">
      <c r="A160" s="7">
        <v>158</v>
      </c>
      <c r="B160" s="7" t="s">
        <v>11</v>
      </c>
      <c r="C160" s="7" t="s">
        <v>104</v>
      </c>
      <c r="D160" s="7" t="s">
        <v>13</v>
      </c>
      <c r="E160" s="7" t="s">
        <v>110</v>
      </c>
      <c r="F160" s="7">
        <v>9.5</v>
      </c>
      <c r="G160" s="7">
        <f t="shared" si="2"/>
        <v>1900</v>
      </c>
      <c r="H160" s="7"/>
      <c r="I160" s="7"/>
    </row>
    <row r="161" ht="25" customHeight="1" spans="1:9">
      <c r="A161" s="7">
        <v>159</v>
      </c>
      <c r="B161" s="7" t="s">
        <v>11</v>
      </c>
      <c r="C161" s="7" t="s">
        <v>280</v>
      </c>
      <c r="D161" s="7" t="s">
        <v>43</v>
      </c>
      <c r="E161" s="7" t="s">
        <v>202</v>
      </c>
      <c r="F161" s="7">
        <v>12.6</v>
      </c>
      <c r="G161" s="7">
        <f t="shared" si="2"/>
        <v>2520</v>
      </c>
      <c r="H161" s="7"/>
      <c r="I161" s="7"/>
    </row>
    <row r="162" ht="25" customHeight="1" spans="1:9">
      <c r="A162" s="7">
        <v>160</v>
      </c>
      <c r="B162" s="7" t="s">
        <v>11</v>
      </c>
      <c r="C162" s="7" t="s">
        <v>283</v>
      </c>
      <c r="D162" s="7" t="s">
        <v>60</v>
      </c>
      <c r="E162" s="7" t="s">
        <v>78</v>
      </c>
      <c r="F162" s="7">
        <v>14.48</v>
      </c>
      <c r="G162" s="7">
        <f t="shared" si="2"/>
        <v>2896</v>
      </c>
      <c r="H162" s="7"/>
      <c r="I162" s="7"/>
    </row>
    <row r="163" ht="25" customHeight="1" spans="1:9">
      <c r="A163" s="7">
        <v>161</v>
      </c>
      <c r="B163" s="7" t="s">
        <v>11</v>
      </c>
      <c r="C163" s="7" t="s">
        <v>95</v>
      </c>
      <c r="D163" s="7" t="s">
        <v>63</v>
      </c>
      <c r="E163" s="7" t="s">
        <v>242</v>
      </c>
      <c r="F163" s="7">
        <v>9.67</v>
      </c>
      <c r="G163" s="7">
        <f t="shared" si="2"/>
        <v>1934</v>
      </c>
      <c r="H163" s="7"/>
      <c r="I163" s="7"/>
    </row>
    <row r="164" ht="25" customHeight="1" spans="1:9">
      <c r="A164" s="7">
        <v>162</v>
      </c>
      <c r="B164" s="7" t="s">
        <v>11</v>
      </c>
      <c r="C164" s="7" t="s">
        <v>50</v>
      </c>
      <c r="D164" s="7" t="s">
        <v>51</v>
      </c>
      <c r="E164" s="7" t="s">
        <v>57</v>
      </c>
      <c r="F164" s="7">
        <v>2.6</v>
      </c>
      <c r="G164" s="7">
        <f t="shared" si="2"/>
        <v>520</v>
      </c>
      <c r="H164" s="7"/>
      <c r="I164" s="7"/>
    </row>
    <row r="165" ht="25" customHeight="1" spans="1:9">
      <c r="A165" s="7">
        <v>163</v>
      </c>
      <c r="B165" s="7" t="s">
        <v>11</v>
      </c>
      <c r="C165" s="7" t="s">
        <v>49</v>
      </c>
      <c r="D165" s="7" t="s">
        <v>46</v>
      </c>
      <c r="E165" s="7" t="s">
        <v>78</v>
      </c>
      <c r="F165" s="7">
        <v>5.7</v>
      </c>
      <c r="G165" s="7">
        <f t="shared" si="2"/>
        <v>1140</v>
      </c>
      <c r="H165" s="7"/>
      <c r="I165" s="7"/>
    </row>
    <row r="166" ht="25" customHeight="1" spans="1:9">
      <c r="A166" s="7">
        <v>164</v>
      </c>
      <c r="B166" s="7" t="s">
        <v>11</v>
      </c>
      <c r="C166" s="7" t="s">
        <v>52</v>
      </c>
      <c r="D166" s="7" t="s">
        <v>51</v>
      </c>
      <c r="E166" s="7" t="s">
        <v>57</v>
      </c>
      <c r="F166" s="7">
        <v>9.86</v>
      </c>
      <c r="G166" s="7">
        <f t="shared" si="2"/>
        <v>1972</v>
      </c>
      <c r="H166" s="7"/>
      <c r="I166" s="7"/>
    </row>
    <row r="167" ht="25" customHeight="1" spans="1:9">
      <c r="A167" s="7">
        <v>165</v>
      </c>
      <c r="B167" s="7" t="s">
        <v>11</v>
      </c>
      <c r="C167" s="7" t="s">
        <v>285</v>
      </c>
      <c r="D167" s="7" t="s">
        <v>60</v>
      </c>
      <c r="E167" s="7" t="s">
        <v>78</v>
      </c>
      <c r="F167" s="7">
        <v>6.1</v>
      </c>
      <c r="G167" s="7">
        <f t="shared" si="2"/>
        <v>1220</v>
      </c>
      <c r="H167" s="7"/>
      <c r="I167" s="7"/>
    </row>
    <row r="168" ht="25" customHeight="1" spans="1:9">
      <c r="A168" s="7">
        <v>166</v>
      </c>
      <c r="B168" s="7" t="s">
        <v>11</v>
      </c>
      <c r="C168" s="7" t="s">
        <v>326</v>
      </c>
      <c r="D168" s="7" t="s">
        <v>63</v>
      </c>
      <c r="E168" s="7" t="s">
        <v>242</v>
      </c>
      <c r="F168" s="7">
        <v>8.62</v>
      </c>
      <c r="G168" s="7">
        <f t="shared" si="2"/>
        <v>1724</v>
      </c>
      <c r="H168" s="7"/>
      <c r="I168" s="7"/>
    </row>
    <row r="169" ht="25" customHeight="1" spans="1:9">
      <c r="A169" s="7">
        <v>167</v>
      </c>
      <c r="B169" s="7" t="s">
        <v>11</v>
      </c>
      <c r="C169" s="7" t="s">
        <v>75</v>
      </c>
      <c r="D169" s="7" t="s">
        <v>13</v>
      </c>
      <c r="E169" s="7" t="s">
        <v>76</v>
      </c>
      <c r="F169" s="7">
        <v>17</v>
      </c>
      <c r="G169" s="7">
        <f t="shared" si="2"/>
        <v>3400</v>
      </c>
      <c r="H169" s="7"/>
      <c r="I169" s="7"/>
    </row>
    <row r="170" ht="25" customHeight="1" spans="1:9">
      <c r="A170" s="7">
        <v>168</v>
      </c>
      <c r="B170" s="7" t="s">
        <v>11</v>
      </c>
      <c r="C170" s="7" t="s">
        <v>327</v>
      </c>
      <c r="D170" s="7" t="s">
        <v>51</v>
      </c>
      <c r="E170" s="7" t="s">
        <v>57</v>
      </c>
      <c r="F170" s="7">
        <v>25.1</v>
      </c>
      <c r="G170" s="7">
        <f t="shared" si="2"/>
        <v>5020</v>
      </c>
      <c r="H170" s="7"/>
      <c r="I170" s="7"/>
    </row>
    <row r="171" ht="25" customHeight="1" spans="1:9">
      <c r="A171" s="7">
        <v>169</v>
      </c>
      <c r="B171" s="7" t="s">
        <v>11</v>
      </c>
      <c r="C171" s="7" t="s">
        <v>88</v>
      </c>
      <c r="D171" s="7" t="s">
        <v>60</v>
      </c>
      <c r="E171" s="7" t="s">
        <v>328</v>
      </c>
      <c r="F171" s="7">
        <v>3.3</v>
      </c>
      <c r="G171" s="7">
        <f t="shared" si="2"/>
        <v>660</v>
      </c>
      <c r="H171" s="7"/>
      <c r="I171" s="7"/>
    </row>
    <row r="172" ht="25" customHeight="1" spans="1:9">
      <c r="A172" s="7">
        <v>170</v>
      </c>
      <c r="B172" s="7" t="s">
        <v>11</v>
      </c>
      <c r="C172" s="7" t="s">
        <v>329</v>
      </c>
      <c r="D172" s="7" t="s">
        <v>26</v>
      </c>
      <c r="E172" s="7" t="s">
        <v>47</v>
      </c>
      <c r="F172" s="7">
        <v>13.88</v>
      </c>
      <c r="G172" s="7">
        <f t="shared" si="2"/>
        <v>2776</v>
      </c>
      <c r="H172" s="7"/>
      <c r="I172" s="7"/>
    </row>
    <row r="173" ht="25" customHeight="1" spans="1:9">
      <c r="A173" s="7">
        <v>171</v>
      </c>
      <c r="B173" s="7" t="s">
        <v>11</v>
      </c>
      <c r="C173" s="7" t="s">
        <v>284</v>
      </c>
      <c r="D173" s="7" t="s">
        <v>131</v>
      </c>
      <c r="E173" s="7" t="s">
        <v>27</v>
      </c>
      <c r="F173" s="7">
        <v>10</v>
      </c>
      <c r="G173" s="7">
        <f t="shared" si="2"/>
        <v>2000</v>
      </c>
      <c r="H173" s="7"/>
      <c r="I173" s="7"/>
    </row>
    <row r="174" ht="25" customHeight="1" spans="1:9">
      <c r="A174" s="7">
        <v>172</v>
      </c>
      <c r="B174" s="7" t="s">
        <v>11</v>
      </c>
      <c r="C174" s="7" t="s">
        <v>89</v>
      </c>
      <c r="D174" s="7" t="s">
        <v>46</v>
      </c>
      <c r="E174" s="7" t="s">
        <v>78</v>
      </c>
      <c r="F174" s="7">
        <v>12.1</v>
      </c>
      <c r="G174" s="7">
        <f t="shared" si="2"/>
        <v>2420</v>
      </c>
      <c r="H174" s="7"/>
      <c r="I174" s="7"/>
    </row>
    <row r="175" ht="25" customHeight="1" spans="1:9">
      <c r="A175" s="7">
        <v>173</v>
      </c>
      <c r="B175" s="7" t="s">
        <v>11</v>
      </c>
      <c r="C175" s="7" t="s">
        <v>276</v>
      </c>
      <c r="D175" s="7" t="s">
        <v>93</v>
      </c>
      <c r="E175" s="7" t="s">
        <v>54</v>
      </c>
      <c r="F175" s="7">
        <v>3.2</v>
      </c>
      <c r="G175" s="7">
        <f t="shared" si="2"/>
        <v>640</v>
      </c>
      <c r="H175" s="7"/>
      <c r="I175" s="7"/>
    </row>
    <row r="176" ht="25" customHeight="1" spans="1:9">
      <c r="A176" s="7">
        <v>174</v>
      </c>
      <c r="B176" s="7" t="s">
        <v>11</v>
      </c>
      <c r="C176" s="7" t="s">
        <v>330</v>
      </c>
      <c r="D176" s="7" t="s">
        <v>51</v>
      </c>
      <c r="E176" s="7" t="s">
        <v>57</v>
      </c>
      <c r="F176" s="7">
        <v>12.1</v>
      </c>
      <c r="G176" s="7">
        <f t="shared" si="2"/>
        <v>2420</v>
      </c>
      <c r="H176" s="7"/>
      <c r="I176" s="7"/>
    </row>
    <row r="177" ht="25" customHeight="1" spans="1:9">
      <c r="A177" s="7">
        <v>175</v>
      </c>
      <c r="B177" s="7" t="s">
        <v>11</v>
      </c>
      <c r="C177" s="7" t="s">
        <v>275</v>
      </c>
      <c r="D177" s="7" t="s">
        <v>30</v>
      </c>
      <c r="E177" s="7" t="s">
        <v>61</v>
      </c>
      <c r="F177" s="7">
        <v>10.2</v>
      </c>
      <c r="G177" s="7">
        <f t="shared" si="2"/>
        <v>2040</v>
      </c>
      <c r="H177" s="7"/>
      <c r="I177" s="7"/>
    </row>
    <row r="178" ht="25" customHeight="1" spans="1:9">
      <c r="A178" s="7">
        <v>176</v>
      </c>
      <c r="B178" s="7" t="s">
        <v>11</v>
      </c>
      <c r="C178" s="7" t="s">
        <v>288</v>
      </c>
      <c r="D178" s="7" t="s">
        <v>30</v>
      </c>
      <c r="E178" s="7" t="s">
        <v>54</v>
      </c>
      <c r="F178" s="7">
        <v>3.13</v>
      </c>
      <c r="G178" s="7">
        <f t="shared" si="2"/>
        <v>626</v>
      </c>
      <c r="H178" s="7"/>
      <c r="I178" s="7"/>
    </row>
    <row r="179" ht="25" customHeight="1" spans="1:9">
      <c r="A179" s="7">
        <v>177</v>
      </c>
      <c r="B179" s="7" t="s">
        <v>24</v>
      </c>
      <c r="C179" s="7" t="s">
        <v>96</v>
      </c>
      <c r="D179" s="7" t="s">
        <v>26</v>
      </c>
      <c r="E179" s="7" t="s">
        <v>113</v>
      </c>
      <c r="F179" s="7">
        <v>1.5</v>
      </c>
      <c r="G179" s="7">
        <f t="shared" si="2"/>
        <v>300</v>
      </c>
      <c r="H179" s="7"/>
      <c r="I179" s="7"/>
    </row>
    <row r="180" ht="25" customHeight="1" spans="1:9">
      <c r="A180" s="7">
        <v>178</v>
      </c>
      <c r="B180" s="7" t="s">
        <v>11</v>
      </c>
      <c r="C180" s="7" t="s">
        <v>273</v>
      </c>
      <c r="D180" s="7" t="s">
        <v>274</v>
      </c>
      <c r="E180" s="7" t="s">
        <v>84</v>
      </c>
      <c r="F180" s="7">
        <v>7.39</v>
      </c>
      <c r="G180" s="7">
        <f t="shared" si="2"/>
        <v>1478</v>
      </c>
      <c r="H180" s="7"/>
      <c r="I180" s="7"/>
    </row>
    <row r="181" ht="25" customHeight="1" spans="1:9">
      <c r="A181" s="8" t="s">
        <v>18</v>
      </c>
      <c r="B181" s="9"/>
      <c r="C181" s="10"/>
      <c r="D181" s="11"/>
      <c r="E181" s="12"/>
      <c r="F181" s="11">
        <f>SUM(F3:F180)</f>
        <v>1586.05</v>
      </c>
      <c r="G181" s="11">
        <f>SUM(G3:G180)</f>
        <v>317210</v>
      </c>
      <c r="H181" s="11"/>
      <c r="I181" s="11"/>
    </row>
  </sheetData>
  <mergeCells count="2">
    <mergeCell ref="A1:I1"/>
    <mergeCell ref="A181:C181"/>
  </mergeCells>
  <pageMargins left="0.629861111111111" right="0.550694444444444" top="0.590277777777778" bottom="0.314583333333333" header="0.511805555555556" footer="0.2361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普通牛兑付表</vt:lpstr>
      <vt:lpstr>蜜蜂 兑付)</vt:lpstr>
      <vt:lpstr>羊只养殖兑付表补</vt:lpstr>
      <vt:lpstr>猪仔养殖兑付表</vt:lpstr>
      <vt:lpstr>油料植兑付表</vt:lpstr>
      <vt:lpstr>经果林植兑付表 (2)</vt:lpstr>
      <vt:lpstr>玉米种植兑付表 (2)</vt:lpstr>
      <vt:lpstr>棚圈补贴</vt:lpstr>
      <vt:lpstr>小茴香种植兑付表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梦★想天空分外蓝</cp:lastModifiedBy>
  <dcterms:created xsi:type="dcterms:W3CDTF">2020-06-17T17:14:00Z</dcterms:created>
  <dcterms:modified xsi:type="dcterms:W3CDTF">2020-07-10T03:14:57Z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