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Sheet1!$B$2:$O$67</definedName>
  </definedNames>
  <calcPr calcId="144525"/>
</workbook>
</file>

<file path=xl/sharedStrings.xml><?xml version="1.0" encoding="utf-8"?>
<sst xmlns="http://schemas.openxmlformats.org/spreadsheetml/2006/main" count="402" uniqueCount="147">
  <si>
    <t>西安镇付套村2020年第一季度扶贫小额贷款贴息明细表</t>
  </si>
  <si>
    <t>村组</t>
  </si>
  <si>
    <t>户主姓名</t>
  </si>
  <si>
    <t>户主身份证号</t>
  </si>
  <si>
    <t>客户名称</t>
  </si>
  <si>
    <t>证件号码</t>
  </si>
  <si>
    <t>金额（元）</t>
  </si>
  <si>
    <t>借据起始日</t>
  </si>
  <si>
    <t>借据到期日</t>
  </si>
  <si>
    <t>应缴利息</t>
  </si>
  <si>
    <t>合计</t>
  </si>
  <si>
    <t>银行卡号</t>
  </si>
  <si>
    <t>农户签字</t>
  </si>
  <si>
    <t>备注</t>
  </si>
  <si>
    <t>付套村</t>
  </si>
  <si>
    <t>裴玉杰</t>
  </si>
  <si>
    <t>642222********0818</t>
  </si>
  <si>
    <t>马国霞</t>
  </si>
  <si>
    <t>642222********3642</t>
  </si>
  <si>
    <t>126826670****</t>
  </si>
  <si>
    <t>傅立业</t>
  </si>
  <si>
    <t>642222********081X</t>
  </si>
  <si>
    <t>蔡银平</t>
  </si>
  <si>
    <t>642222********0853</t>
  </si>
  <si>
    <t>622947881070126****</t>
  </si>
  <si>
    <t>滕玉芳</t>
  </si>
  <si>
    <t>642222********0829</t>
  </si>
  <si>
    <t>张武君</t>
  </si>
  <si>
    <t>642222********0812</t>
  </si>
  <si>
    <t>622947880011559****</t>
  </si>
  <si>
    <t>方建成</t>
  </si>
  <si>
    <t>642222********0817</t>
  </si>
  <si>
    <t>方坤</t>
  </si>
  <si>
    <t>642222********0835</t>
  </si>
  <si>
    <t>156920160****</t>
  </si>
  <si>
    <t>张玉梅</t>
  </si>
  <si>
    <t>642222********0824</t>
  </si>
  <si>
    <t>146851130****</t>
  </si>
  <si>
    <t>伏风芳</t>
  </si>
  <si>
    <t>642222********0842</t>
  </si>
  <si>
    <t>杨生万</t>
  </si>
  <si>
    <t>622947880001541****</t>
  </si>
  <si>
    <t>祝义明</t>
  </si>
  <si>
    <t>642222********0810</t>
  </si>
  <si>
    <t>祝小平</t>
  </si>
  <si>
    <t>136578070****</t>
  </si>
  <si>
    <t>马多鸿</t>
  </si>
  <si>
    <t>642222********0815</t>
  </si>
  <si>
    <t>100925180****</t>
  </si>
  <si>
    <t>吴朋平</t>
  </si>
  <si>
    <t>622947880001543****</t>
  </si>
  <si>
    <t>祝有明</t>
  </si>
  <si>
    <t>147867120****</t>
  </si>
  <si>
    <t>宋志荣</t>
  </si>
  <si>
    <t>杨国平</t>
  </si>
  <si>
    <t>146954670****</t>
  </si>
  <si>
    <t>刘平</t>
  </si>
  <si>
    <t>622947881080154****</t>
  </si>
  <si>
    <t>宋占梅</t>
  </si>
  <si>
    <t>642222********0821</t>
  </si>
  <si>
    <t>622947880001539****</t>
  </si>
  <si>
    <t>贾存定</t>
  </si>
  <si>
    <t>126826470****</t>
  </si>
  <si>
    <t>梁发贵</t>
  </si>
  <si>
    <t>622947880011562****</t>
  </si>
  <si>
    <t>方建虎</t>
  </si>
  <si>
    <t>642222********0813</t>
  </si>
  <si>
    <t>马树琴</t>
  </si>
  <si>
    <t>642222********0820</t>
  </si>
  <si>
    <t>156900490****</t>
  </si>
  <si>
    <t>肖国青</t>
  </si>
  <si>
    <t>148681750****</t>
  </si>
  <si>
    <t>盛伟治</t>
  </si>
  <si>
    <t>642222********1055</t>
  </si>
  <si>
    <t>146957990****</t>
  </si>
  <si>
    <t>张金龙</t>
  </si>
  <si>
    <t>146193590****</t>
  </si>
  <si>
    <t>黄克军</t>
  </si>
  <si>
    <t>642222********0816</t>
  </si>
  <si>
    <t>146706980****</t>
  </si>
  <si>
    <t>黄秋霞</t>
  </si>
  <si>
    <t>642222********0828</t>
  </si>
  <si>
    <t>622947810001568****</t>
  </si>
  <si>
    <t>2019/01/23</t>
  </si>
  <si>
    <t>2020/01/17</t>
  </si>
  <si>
    <t>刘贵强</t>
  </si>
  <si>
    <t>642222********0857</t>
  </si>
  <si>
    <t>146955980****</t>
  </si>
  <si>
    <t>王建文</t>
  </si>
  <si>
    <t>642222********0814</t>
  </si>
  <si>
    <t>622947810001521****</t>
  </si>
  <si>
    <t>方顺</t>
  </si>
  <si>
    <t>642222********0834</t>
  </si>
  <si>
    <t>曹维静</t>
  </si>
  <si>
    <t>642222********0843</t>
  </si>
  <si>
    <t>622947880011593****</t>
  </si>
  <si>
    <t>滕云</t>
  </si>
  <si>
    <t>642222********083X</t>
  </si>
  <si>
    <t>滕雅雄</t>
  </si>
  <si>
    <t>642222********0850</t>
  </si>
  <si>
    <t>622947880001542****</t>
  </si>
  <si>
    <t>张成强</t>
  </si>
  <si>
    <t>642222********0833</t>
  </si>
  <si>
    <t>腾国林</t>
  </si>
  <si>
    <t>642222********0837</t>
  </si>
  <si>
    <t>100936380****</t>
  </si>
  <si>
    <t>宋海军</t>
  </si>
  <si>
    <t>622947803001523****</t>
  </si>
  <si>
    <t>王武</t>
  </si>
  <si>
    <t>101181220****</t>
  </si>
  <si>
    <t>李晓成</t>
  </si>
  <si>
    <t>622947880011574****</t>
  </si>
  <si>
    <t>王勇刚</t>
  </si>
  <si>
    <t>622947881010137****</t>
  </si>
  <si>
    <t>方建宁</t>
  </si>
  <si>
    <t>642222********0854</t>
  </si>
  <si>
    <t>622947880001538****</t>
  </si>
  <si>
    <t>肖东华</t>
  </si>
  <si>
    <t>642222********0831</t>
  </si>
  <si>
    <t>623095860000101****</t>
  </si>
  <si>
    <t>魏焕军</t>
  </si>
  <si>
    <t>170841570****</t>
  </si>
  <si>
    <t>杨生贵</t>
  </si>
  <si>
    <t>622947880031557****</t>
  </si>
  <si>
    <t>杨国辉</t>
  </si>
  <si>
    <t>138709590****</t>
  </si>
  <si>
    <t>张万平</t>
  </si>
  <si>
    <t>622947881060114****</t>
  </si>
  <si>
    <t>滕国平</t>
  </si>
  <si>
    <t>642222********0830</t>
  </si>
  <si>
    <t>622947880011557****</t>
  </si>
  <si>
    <t>董建廷</t>
  </si>
  <si>
    <t>642222********0858</t>
  </si>
  <si>
    <t>622947880021569****</t>
  </si>
  <si>
    <t>张平环</t>
  </si>
  <si>
    <t>642222********122X</t>
  </si>
  <si>
    <t>卯生虎</t>
  </si>
  <si>
    <t>622947880011561****</t>
  </si>
  <si>
    <t>杨生鹏</t>
  </si>
  <si>
    <t>158516820****</t>
  </si>
  <si>
    <t>邹德虎</t>
  </si>
  <si>
    <t>吴晶晶</t>
  </si>
  <si>
    <t>黄继文</t>
  </si>
  <si>
    <t>642222********0838</t>
  </si>
  <si>
    <t>滕国华</t>
  </si>
  <si>
    <t>622947881040159****</t>
  </si>
  <si>
    <t>********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</si>
</sst>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yyyy/m/d;@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shrinkToFi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tabSelected="1" workbookViewId="0">
      <selection activeCell="R7" sqref="R7"/>
    </sheetView>
  </sheetViews>
  <sheetFormatPr defaultColWidth="9" defaultRowHeight="25" customHeight="1"/>
  <cols>
    <col min="1" max="1" width="4.625" style="2" customWidth="1"/>
    <col min="2" max="2" width="6.5" style="1" customWidth="1"/>
    <col min="3" max="3" width="6.75" style="1" customWidth="1"/>
    <col min="4" max="4" width="15.375" style="1" customWidth="1"/>
    <col min="5" max="5" width="7.375" style="1" customWidth="1"/>
    <col min="6" max="6" width="20.375" style="1" customWidth="1"/>
    <col min="7" max="7" width="8.125" style="1" customWidth="1"/>
    <col min="8" max="8" width="9.375" style="1" customWidth="1"/>
    <col min="9" max="9" width="10.125" style="1" customWidth="1"/>
    <col min="10" max="10" width="8.375" style="1" customWidth="1"/>
    <col min="11" max="11" width="8.11666666666667" style="2" customWidth="1"/>
    <col min="12" max="12" width="20.25" style="2" customWidth="1"/>
    <col min="13" max="13" width="10.875" style="2" customWidth="1"/>
    <col min="14" max="14" width="7.125" style="1" customWidth="1"/>
    <col min="15" max="16383" width="9" style="1" customWidth="1"/>
    <col min="16384" max="16384" width="9" style="1"/>
  </cols>
  <sheetData>
    <row r="1" ht="50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2"/>
      <c r="M1" s="3"/>
      <c r="N1" s="3"/>
    </row>
    <row r="2" ht="27.3" customHeight="1" spans="1:14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6" t="s">
        <v>9</v>
      </c>
      <c r="K2" s="33" t="s">
        <v>10</v>
      </c>
      <c r="L2" s="4" t="s">
        <v>11</v>
      </c>
      <c r="M2" s="33" t="s">
        <v>12</v>
      </c>
      <c r="N2" s="34" t="s">
        <v>13</v>
      </c>
    </row>
    <row r="3" ht="27.3" customHeight="1" spans="1:14">
      <c r="A3" s="9">
        <f>MAX($A$2:A2)+1</f>
        <v>1</v>
      </c>
      <c r="B3" s="10" t="s">
        <v>14</v>
      </c>
      <c r="C3" s="6" t="s">
        <v>15</v>
      </c>
      <c r="D3" s="6" t="s">
        <v>16</v>
      </c>
      <c r="E3" s="11" t="s">
        <v>17</v>
      </c>
      <c r="F3" s="11" t="s">
        <v>18</v>
      </c>
      <c r="G3" s="12">
        <v>100000</v>
      </c>
      <c r="H3" s="13">
        <v>43578</v>
      </c>
      <c r="I3" s="13">
        <v>43943</v>
      </c>
      <c r="J3" s="35">
        <v>1099.58</v>
      </c>
      <c r="K3" s="33">
        <v>1099.58</v>
      </c>
      <c r="L3" s="9" t="s">
        <v>19</v>
      </c>
      <c r="M3" s="33"/>
      <c r="N3" s="36"/>
    </row>
    <row r="4" ht="27.3" customHeight="1" spans="1:14">
      <c r="A4" s="9">
        <f>MAX($A$2:A3)+1</f>
        <v>2</v>
      </c>
      <c r="B4" s="14" t="s">
        <v>14</v>
      </c>
      <c r="C4" s="6" t="s">
        <v>20</v>
      </c>
      <c r="D4" s="6" t="s">
        <v>21</v>
      </c>
      <c r="E4" s="15" t="s">
        <v>22</v>
      </c>
      <c r="F4" s="16" t="s">
        <v>23</v>
      </c>
      <c r="G4" s="15">
        <v>50000</v>
      </c>
      <c r="H4" s="15">
        <v>20190516</v>
      </c>
      <c r="I4" s="15">
        <v>20200516</v>
      </c>
      <c r="J4" s="16">
        <v>549.79</v>
      </c>
      <c r="K4" s="33">
        <v>549.79</v>
      </c>
      <c r="L4" s="9" t="s">
        <v>24</v>
      </c>
      <c r="M4" s="33"/>
      <c r="N4" s="34"/>
    </row>
    <row r="5" ht="27.3" customHeight="1" spans="1:14">
      <c r="A5" s="9">
        <f>MAX($A$2:A4)+1</f>
        <v>3</v>
      </c>
      <c r="B5" s="14" t="s">
        <v>14</v>
      </c>
      <c r="C5" s="6" t="s">
        <v>25</v>
      </c>
      <c r="D5" s="6" t="s">
        <v>26</v>
      </c>
      <c r="E5" s="15" t="s">
        <v>27</v>
      </c>
      <c r="F5" s="16" t="s">
        <v>28</v>
      </c>
      <c r="G5" s="15">
        <v>50000</v>
      </c>
      <c r="H5" s="15">
        <v>20190527</v>
      </c>
      <c r="I5" s="15">
        <v>20200527</v>
      </c>
      <c r="J5" s="16">
        <v>549.79</v>
      </c>
      <c r="K5" s="33">
        <v>549.79</v>
      </c>
      <c r="L5" s="9" t="s">
        <v>29</v>
      </c>
      <c r="M5" s="33"/>
      <c r="N5" s="34"/>
    </row>
    <row r="6" ht="27.3" customHeight="1" spans="1:14">
      <c r="A6" s="9">
        <f>MAX($A$2:A5)+1</f>
        <v>4</v>
      </c>
      <c r="B6" s="14" t="s">
        <v>14</v>
      </c>
      <c r="C6" s="6" t="s">
        <v>30</v>
      </c>
      <c r="D6" s="6" t="s">
        <v>31</v>
      </c>
      <c r="E6" s="15" t="s">
        <v>32</v>
      </c>
      <c r="F6" s="16" t="s">
        <v>33</v>
      </c>
      <c r="G6" s="15">
        <v>50000</v>
      </c>
      <c r="H6" s="15">
        <v>20190331</v>
      </c>
      <c r="I6" s="15">
        <v>20200331</v>
      </c>
      <c r="J6" s="16">
        <v>555.83</v>
      </c>
      <c r="K6" s="33">
        <v>555.83</v>
      </c>
      <c r="L6" s="9" t="s">
        <v>34</v>
      </c>
      <c r="M6" s="33"/>
      <c r="N6" s="36"/>
    </row>
    <row r="7" ht="27.3" customHeight="1" spans="1:14">
      <c r="A7" s="9">
        <f>MAX($A$2:A6)+1</f>
        <v>5</v>
      </c>
      <c r="B7" s="10" t="s">
        <v>14</v>
      </c>
      <c r="C7" s="6" t="s">
        <v>35</v>
      </c>
      <c r="D7" s="6" t="s">
        <v>36</v>
      </c>
      <c r="E7" s="11" t="s">
        <v>35</v>
      </c>
      <c r="F7" s="11" t="s">
        <v>36</v>
      </c>
      <c r="G7" s="12">
        <v>50000</v>
      </c>
      <c r="H7" s="13">
        <v>43806</v>
      </c>
      <c r="I7" s="13">
        <v>44165</v>
      </c>
      <c r="J7" s="35">
        <v>549.79</v>
      </c>
      <c r="K7" s="33">
        <v>549.79</v>
      </c>
      <c r="L7" s="9" t="s">
        <v>37</v>
      </c>
      <c r="M7" s="33"/>
      <c r="N7" s="34"/>
    </row>
    <row r="8" ht="27.3" customHeight="1" spans="1:14">
      <c r="A8" s="9">
        <f>MAX($A$2:A7)+1</f>
        <v>6</v>
      </c>
      <c r="B8" s="10" t="s">
        <v>14</v>
      </c>
      <c r="C8" s="6" t="s">
        <v>38</v>
      </c>
      <c r="D8" s="6" t="s">
        <v>39</v>
      </c>
      <c r="E8" s="11" t="s">
        <v>40</v>
      </c>
      <c r="F8" s="11" t="s">
        <v>33</v>
      </c>
      <c r="G8" s="12">
        <v>50000</v>
      </c>
      <c r="H8" s="13">
        <v>43907</v>
      </c>
      <c r="I8" s="13">
        <v>44271</v>
      </c>
      <c r="J8" s="35">
        <v>24.17</v>
      </c>
      <c r="K8" s="33">
        <v>24.17</v>
      </c>
      <c r="L8" s="9" t="s">
        <v>41</v>
      </c>
      <c r="M8" s="33"/>
      <c r="N8" s="34"/>
    </row>
    <row r="9" ht="27.3" customHeight="1" spans="1:14">
      <c r="A9" s="17">
        <f>MAX($A$2:A8)+1</f>
        <v>7</v>
      </c>
      <c r="B9" s="10" t="s">
        <v>14</v>
      </c>
      <c r="C9" s="6" t="s">
        <v>42</v>
      </c>
      <c r="D9" s="6" t="s">
        <v>43</v>
      </c>
      <c r="E9" s="11" t="s">
        <v>44</v>
      </c>
      <c r="F9" s="11" t="s">
        <v>31</v>
      </c>
      <c r="G9" s="12">
        <v>50000</v>
      </c>
      <c r="H9" s="13">
        <v>43697</v>
      </c>
      <c r="I9" s="13">
        <v>44052</v>
      </c>
      <c r="J9" s="35">
        <v>549.79</v>
      </c>
      <c r="K9" s="37">
        <v>936.46</v>
      </c>
      <c r="L9" s="38" t="s">
        <v>45</v>
      </c>
      <c r="M9" s="33"/>
      <c r="N9" s="36"/>
    </row>
    <row r="10" ht="27.3" customHeight="1" spans="1:14">
      <c r="A10" s="18"/>
      <c r="B10" s="14" t="s">
        <v>14</v>
      </c>
      <c r="C10" s="6" t="s">
        <v>42</v>
      </c>
      <c r="D10" s="6" t="s">
        <v>43</v>
      </c>
      <c r="E10" s="15" t="s">
        <v>44</v>
      </c>
      <c r="F10" s="16" t="s">
        <v>31</v>
      </c>
      <c r="G10" s="15">
        <v>50000</v>
      </c>
      <c r="H10" s="15">
        <v>20200117</v>
      </c>
      <c r="I10" s="15">
        <v>20201217</v>
      </c>
      <c r="J10" s="16">
        <v>386.67</v>
      </c>
      <c r="K10" s="39"/>
      <c r="L10" s="38" t="s">
        <v>45</v>
      </c>
      <c r="M10" s="33"/>
      <c r="N10" s="34"/>
    </row>
    <row r="11" ht="27.3" customHeight="1" spans="1:14">
      <c r="A11" s="9">
        <f>MAX($A$2:A10)+1</f>
        <v>8</v>
      </c>
      <c r="B11" s="14" t="s">
        <v>14</v>
      </c>
      <c r="C11" s="6" t="s">
        <v>46</v>
      </c>
      <c r="D11" s="6" t="s">
        <v>47</v>
      </c>
      <c r="E11" s="15" t="s">
        <v>46</v>
      </c>
      <c r="F11" s="16" t="s">
        <v>47</v>
      </c>
      <c r="G11" s="15">
        <v>50000</v>
      </c>
      <c r="H11" s="15">
        <v>20190111</v>
      </c>
      <c r="I11" s="15">
        <v>20200111</v>
      </c>
      <c r="J11" s="16">
        <v>120.83</v>
      </c>
      <c r="K11" s="33">
        <v>120.83</v>
      </c>
      <c r="L11" s="9" t="s">
        <v>48</v>
      </c>
      <c r="M11" s="33"/>
      <c r="N11" s="34"/>
    </row>
    <row r="12" ht="27.3" customHeight="1" spans="1:14">
      <c r="A12" s="9">
        <f>MAX($A$2:A11)+1</f>
        <v>9</v>
      </c>
      <c r="B12" s="14" t="s">
        <v>14</v>
      </c>
      <c r="C12" s="6" t="s">
        <v>49</v>
      </c>
      <c r="D12" s="6" t="s">
        <v>28</v>
      </c>
      <c r="E12" s="15" t="s">
        <v>49</v>
      </c>
      <c r="F12" s="16" t="s">
        <v>28</v>
      </c>
      <c r="G12" s="15">
        <v>50000</v>
      </c>
      <c r="H12" s="15">
        <v>20190925</v>
      </c>
      <c r="I12" s="15">
        <v>20200925</v>
      </c>
      <c r="J12" s="16">
        <v>549.79</v>
      </c>
      <c r="K12" s="33">
        <v>549.79</v>
      </c>
      <c r="L12" s="9" t="s">
        <v>50</v>
      </c>
      <c r="M12" s="33"/>
      <c r="N12" s="36"/>
    </row>
    <row r="13" ht="27.3" customHeight="1" spans="1:14">
      <c r="A13" s="19">
        <f>MAX($A$2:A12)+1</f>
        <v>10</v>
      </c>
      <c r="B13" s="14" t="s">
        <v>14</v>
      </c>
      <c r="C13" s="6" t="s">
        <v>51</v>
      </c>
      <c r="D13" s="6" t="s">
        <v>28</v>
      </c>
      <c r="E13" s="15" t="s">
        <v>51</v>
      </c>
      <c r="F13" s="16" t="s">
        <v>28</v>
      </c>
      <c r="G13" s="15">
        <v>40000</v>
      </c>
      <c r="H13" s="15">
        <v>20190215</v>
      </c>
      <c r="I13" s="15">
        <v>20200215</v>
      </c>
      <c r="J13" s="16">
        <v>307.11</v>
      </c>
      <c r="K13" s="37">
        <v>432.78</v>
      </c>
      <c r="L13" s="4" t="s">
        <v>52</v>
      </c>
      <c r="M13" s="33"/>
      <c r="N13" s="34"/>
    </row>
    <row r="14" ht="27.3" customHeight="1" spans="1:14">
      <c r="A14" s="20"/>
      <c r="B14" s="14" t="s">
        <v>14</v>
      </c>
      <c r="C14" s="6" t="s">
        <v>51</v>
      </c>
      <c r="D14" s="6" t="s">
        <v>28</v>
      </c>
      <c r="E14" s="15" t="s">
        <v>51</v>
      </c>
      <c r="F14" s="16" t="s">
        <v>28</v>
      </c>
      <c r="G14" s="15">
        <v>40000</v>
      </c>
      <c r="H14" s="15">
        <v>20200224</v>
      </c>
      <c r="I14" s="15">
        <v>20210224</v>
      </c>
      <c r="J14" s="16">
        <v>125.67</v>
      </c>
      <c r="K14" s="39"/>
      <c r="L14" s="4" t="s">
        <v>52</v>
      </c>
      <c r="M14" s="33"/>
      <c r="N14" s="34"/>
    </row>
    <row r="15" ht="27.3" customHeight="1" spans="1:14">
      <c r="A15" s="19">
        <f>MAX($A$2:A14)+1</f>
        <v>11</v>
      </c>
      <c r="B15" s="14" t="s">
        <v>14</v>
      </c>
      <c r="C15" s="6" t="s">
        <v>53</v>
      </c>
      <c r="D15" s="6" t="s">
        <v>31</v>
      </c>
      <c r="E15" s="15" t="s">
        <v>53</v>
      </c>
      <c r="F15" s="16" t="s">
        <v>31</v>
      </c>
      <c r="G15" s="15">
        <v>44000</v>
      </c>
      <c r="H15" s="15">
        <v>20200114</v>
      </c>
      <c r="I15" s="15">
        <v>20210114</v>
      </c>
      <c r="J15" s="16">
        <v>356.22</v>
      </c>
      <c r="K15" s="37">
        <v>365.89</v>
      </c>
      <c r="L15" s="4" t="s">
        <v>50</v>
      </c>
      <c r="M15" s="33"/>
      <c r="N15" s="36"/>
    </row>
    <row r="16" ht="27.3" customHeight="1" spans="1:14">
      <c r="A16" s="20"/>
      <c r="B16" s="14" t="s">
        <v>14</v>
      </c>
      <c r="C16" s="6" t="s">
        <v>53</v>
      </c>
      <c r="D16" s="6" t="s">
        <v>31</v>
      </c>
      <c r="E16" s="15" t="s">
        <v>53</v>
      </c>
      <c r="F16" s="16" t="s">
        <v>31</v>
      </c>
      <c r="G16" s="15">
        <v>40000</v>
      </c>
      <c r="H16" s="15">
        <v>20190110</v>
      </c>
      <c r="I16" s="15">
        <v>20200109</v>
      </c>
      <c r="J16" s="16">
        <v>9.67</v>
      </c>
      <c r="K16" s="39"/>
      <c r="L16" s="4" t="s">
        <v>50</v>
      </c>
      <c r="M16" s="33"/>
      <c r="N16" s="34"/>
    </row>
    <row r="17" ht="27.3" customHeight="1" spans="1:14">
      <c r="A17" s="9">
        <f>MAX($A$2:A16)+1</f>
        <v>12</v>
      </c>
      <c r="B17" s="14" t="s">
        <v>14</v>
      </c>
      <c r="C17" s="6" t="s">
        <v>54</v>
      </c>
      <c r="D17" s="6" t="s">
        <v>16</v>
      </c>
      <c r="E17" s="15" t="s">
        <v>54</v>
      </c>
      <c r="F17" s="16" t="s">
        <v>16</v>
      </c>
      <c r="G17" s="15">
        <v>30000</v>
      </c>
      <c r="H17" s="15">
        <v>20190830</v>
      </c>
      <c r="I17" s="15">
        <v>20200830</v>
      </c>
      <c r="J17" s="16">
        <v>329.88</v>
      </c>
      <c r="K17" s="33">
        <v>329.88</v>
      </c>
      <c r="L17" s="9" t="s">
        <v>55</v>
      </c>
      <c r="M17" s="33"/>
      <c r="N17" s="34"/>
    </row>
    <row r="18" ht="27.3" customHeight="1" spans="1:14">
      <c r="A18" s="9">
        <f>MAX($A$2:A17)+1</f>
        <v>13</v>
      </c>
      <c r="B18" s="14" t="s">
        <v>14</v>
      </c>
      <c r="C18" s="6" t="s">
        <v>56</v>
      </c>
      <c r="D18" s="6" t="s">
        <v>16</v>
      </c>
      <c r="E18" s="15" t="s">
        <v>56</v>
      </c>
      <c r="F18" s="16" t="s">
        <v>16</v>
      </c>
      <c r="G18" s="15">
        <v>50000</v>
      </c>
      <c r="H18" s="15">
        <v>20190807</v>
      </c>
      <c r="I18" s="15">
        <v>20200807</v>
      </c>
      <c r="J18" s="16">
        <v>549.79</v>
      </c>
      <c r="K18" s="33">
        <v>549.79</v>
      </c>
      <c r="L18" s="9" t="s">
        <v>57</v>
      </c>
      <c r="M18" s="33"/>
      <c r="N18" s="36"/>
    </row>
    <row r="19" ht="27.3" customHeight="1" spans="1:14">
      <c r="A19" s="19">
        <f>MAX($A$2:A18)+1</f>
        <v>14</v>
      </c>
      <c r="B19" s="14" t="s">
        <v>14</v>
      </c>
      <c r="C19" s="6" t="s">
        <v>58</v>
      </c>
      <c r="D19" s="6" t="s">
        <v>59</v>
      </c>
      <c r="E19" s="15" t="s">
        <v>58</v>
      </c>
      <c r="F19" s="16" t="s">
        <v>59</v>
      </c>
      <c r="G19" s="15">
        <v>40000</v>
      </c>
      <c r="H19" s="15">
        <v>20190313</v>
      </c>
      <c r="I19" s="15">
        <v>20200313</v>
      </c>
      <c r="J19" s="16">
        <v>154.67</v>
      </c>
      <c r="K19" s="37">
        <v>250.37</v>
      </c>
      <c r="L19" s="4" t="s">
        <v>60</v>
      </c>
      <c r="M19" s="33"/>
      <c r="N19" s="34"/>
    </row>
    <row r="20" ht="27.3" customHeight="1" spans="1:14">
      <c r="A20" s="20"/>
      <c r="B20" s="14" t="s">
        <v>14</v>
      </c>
      <c r="C20" s="6" t="s">
        <v>58</v>
      </c>
      <c r="D20" s="6" t="s">
        <v>59</v>
      </c>
      <c r="E20" s="15" t="s">
        <v>58</v>
      </c>
      <c r="F20" s="16" t="s">
        <v>59</v>
      </c>
      <c r="G20" s="15">
        <v>44000</v>
      </c>
      <c r="H20" s="15">
        <v>20200303</v>
      </c>
      <c r="I20" s="15">
        <v>20210303</v>
      </c>
      <c r="J20" s="16">
        <v>95.7</v>
      </c>
      <c r="K20" s="39"/>
      <c r="L20" s="4" t="s">
        <v>60</v>
      </c>
      <c r="M20" s="33"/>
      <c r="N20" s="34"/>
    </row>
    <row r="21" ht="27.3" customHeight="1" spans="1:14">
      <c r="A21" s="9">
        <f>MAX($A$2:A20)+1</f>
        <v>15</v>
      </c>
      <c r="B21" s="14" t="s">
        <v>14</v>
      </c>
      <c r="C21" s="6" t="s">
        <v>61</v>
      </c>
      <c r="D21" s="6" t="s">
        <v>43</v>
      </c>
      <c r="E21" s="15" t="s">
        <v>61</v>
      </c>
      <c r="F21" s="16" t="s">
        <v>43</v>
      </c>
      <c r="G21" s="15">
        <v>50000</v>
      </c>
      <c r="H21" s="15">
        <v>20190315</v>
      </c>
      <c r="I21" s="15">
        <v>20200315</v>
      </c>
      <c r="J21" s="16">
        <v>435</v>
      </c>
      <c r="K21" s="33">
        <v>435</v>
      </c>
      <c r="L21" s="9" t="s">
        <v>62</v>
      </c>
      <c r="M21" s="33"/>
      <c r="N21" s="36"/>
    </row>
    <row r="22" s="1" customFormat="1" ht="27.3" customHeight="1" spans="1:14">
      <c r="A22" s="9">
        <f>MAX($A$2:A21)+1</f>
        <v>16</v>
      </c>
      <c r="B22" s="14" t="s">
        <v>14</v>
      </c>
      <c r="C22" s="6" t="s">
        <v>63</v>
      </c>
      <c r="D22" s="6" t="s">
        <v>47</v>
      </c>
      <c r="E22" s="15" t="s">
        <v>63</v>
      </c>
      <c r="F22" s="16" t="s">
        <v>47</v>
      </c>
      <c r="G22" s="15">
        <v>50000</v>
      </c>
      <c r="H22" s="15">
        <v>20190331</v>
      </c>
      <c r="I22" s="15">
        <v>20200331</v>
      </c>
      <c r="J22" s="16">
        <v>561.87</v>
      </c>
      <c r="K22" s="33">
        <v>561.87</v>
      </c>
      <c r="L22" s="9" t="s">
        <v>64</v>
      </c>
      <c r="M22" s="33"/>
      <c r="N22" s="34"/>
    </row>
    <row r="23" ht="27.3" customHeight="1" spans="1:14">
      <c r="A23" s="9">
        <f>MAX($A$2:A22)+1</f>
        <v>17</v>
      </c>
      <c r="B23" s="10" t="s">
        <v>14</v>
      </c>
      <c r="C23" s="6" t="s">
        <v>65</v>
      </c>
      <c r="D23" s="6" t="s">
        <v>66</v>
      </c>
      <c r="E23" s="11" t="s">
        <v>67</v>
      </c>
      <c r="F23" s="11" t="s">
        <v>68</v>
      </c>
      <c r="G23" s="12">
        <v>50000</v>
      </c>
      <c r="H23" s="13">
        <v>43902</v>
      </c>
      <c r="I23" s="13">
        <v>44266</v>
      </c>
      <c r="J23" s="35">
        <v>54.38</v>
      </c>
      <c r="K23" s="33">
        <v>54.38</v>
      </c>
      <c r="L23" s="9" t="s">
        <v>69</v>
      </c>
      <c r="M23" s="33"/>
      <c r="N23" s="34"/>
    </row>
    <row r="24" ht="27.3" customHeight="1" spans="1:14">
      <c r="A24" s="9">
        <f>MAX($A$2:A23)+1</f>
        <v>18</v>
      </c>
      <c r="B24" s="14" t="s">
        <v>14</v>
      </c>
      <c r="C24" s="6" t="s">
        <v>70</v>
      </c>
      <c r="D24" s="6" t="s">
        <v>33</v>
      </c>
      <c r="E24" s="15" t="s">
        <v>70</v>
      </c>
      <c r="F24" s="16" t="s">
        <v>33</v>
      </c>
      <c r="G24" s="15">
        <v>30000</v>
      </c>
      <c r="H24" s="15">
        <v>20190725</v>
      </c>
      <c r="I24" s="15">
        <v>20200725</v>
      </c>
      <c r="J24" s="16">
        <v>329.88</v>
      </c>
      <c r="K24" s="33">
        <v>329.88</v>
      </c>
      <c r="L24" s="9" t="s">
        <v>71</v>
      </c>
      <c r="M24" s="33"/>
      <c r="N24" s="36"/>
    </row>
    <row r="25" ht="27.3" customHeight="1" spans="1:14">
      <c r="A25" s="9">
        <f>MAX($A$2:A24)+1</f>
        <v>19</v>
      </c>
      <c r="B25" s="14" t="s">
        <v>14</v>
      </c>
      <c r="C25" s="6" t="s">
        <v>72</v>
      </c>
      <c r="D25" s="6" t="s">
        <v>73</v>
      </c>
      <c r="E25" s="15" t="s">
        <v>72</v>
      </c>
      <c r="F25" s="16" t="s">
        <v>73</v>
      </c>
      <c r="G25" s="15">
        <v>30000</v>
      </c>
      <c r="H25" s="15">
        <v>20190716</v>
      </c>
      <c r="I25" s="15">
        <v>20200716</v>
      </c>
      <c r="J25" s="16">
        <v>329.88</v>
      </c>
      <c r="K25" s="33">
        <v>329.88</v>
      </c>
      <c r="L25" s="9" t="s">
        <v>74</v>
      </c>
      <c r="M25" s="33"/>
      <c r="N25" s="34"/>
    </row>
    <row r="26" ht="27.3" customHeight="1" spans="1:14">
      <c r="A26" s="19">
        <f>MAX($A$2:A25)+1</f>
        <v>20</v>
      </c>
      <c r="B26" s="10" t="s">
        <v>14</v>
      </c>
      <c r="C26" s="6" t="s">
        <v>75</v>
      </c>
      <c r="D26" s="6" t="s">
        <v>43</v>
      </c>
      <c r="E26" s="11" t="s">
        <v>75</v>
      </c>
      <c r="F26" s="11" t="s">
        <v>43</v>
      </c>
      <c r="G26" s="12">
        <v>50000</v>
      </c>
      <c r="H26" s="13">
        <v>43843</v>
      </c>
      <c r="I26" s="13">
        <v>44208</v>
      </c>
      <c r="J26" s="35">
        <v>410.83</v>
      </c>
      <c r="K26" s="37">
        <v>507.5</v>
      </c>
      <c r="L26" s="4" t="s">
        <v>76</v>
      </c>
      <c r="M26" s="33"/>
      <c r="N26" s="34"/>
    </row>
    <row r="27" ht="27.3" customHeight="1" spans="1:14">
      <c r="A27" s="20"/>
      <c r="B27" s="10" t="s">
        <v>14</v>
      </c>
      <c r="C27" s="6" t="s">
        <v>75</v>
      </c>
      <c r="D27" s="6" t="s">
        <v>43</v>
      </c>
      <c r="E27" s="11" t="s">
        <v>75</v>
      </c>
      <c r="F27" s="11" t="s">
        <v>43</v>
      </c>
      <c r="G27" s="12">
        <v>50000</v>
      </c>
      <c r="H27" s="13">
        <v>43474</v>
      </c>
      <c r="I27" s="13">
        <v>43838</v>
      </c>
      <c r="J27" s="35">
        <v>96.67</v>
      </c>
      <c r="K27" s="39"/>
      <c r="L27" s="4" t="s">
        <v>76</v>
      </c>
      <c r="M27" s="33"/>
      <c r="N27" s="36"/>
    </row>
    <row r="28" ht="27.3" customHeight="1" spans="1:14">
      <c r="A28" s="9">
        <f>MAX($A$2:A27)+1</f>
        <v>21</v>
      </c>
      <c r="B28" s="14" t="s">
        <v>14</v>
      </c>
      <c r="C28" s="6" t="s">
        <v>77</v>
      </c>
      <c r="D28" s="6" t="s">
        <v>78</v>
      </c>
      <c r="E28" s="15" t="s">
        <v>77</v>
      </c>
      <c r="F28" s="16" t="s">
        <v>78</v>
      </c>
      <c r="G28" s="15">
        <v>50000</v>
      </c>
      <c r="H28" s="15">
        <v>20190918</v>
      </c>
      <c r="I28" s="15">
        <v>20200918</v>
      </c>
      <c r="J28" s="16">
        <v>549.79</v>
      </c>
      <c r="K28" s="33">
        <v>549.79</v>
      </c>
      <c r="L28" s="9" t="s">
        <v>79</v>
      </c>
      <c r="M28" s="33"/>
      <c r="N28" s="34"/>
    </row>
    <row r="29" ht="27.3" customHeight="1" spans="1:14">
      <c r="A29" s="21">
        <f>MAX($A$2:A28)+1</f>
        <v>22</v>
      </c>
      <c r="B29" s="14" t="s">
        <v>14</v>
      </c>
      <c r="C29" s="6" t="s">
        <v>80</v>
      </c>
      <c r="D29" s="6" t="s">
        <v>81</v>
      </c>
      <c r="E29" s="15" t="s">
        <v>80</v>
      </c>
      <c r="F29" s="16" t="s">
        <v>81</v>
      </c>
      <c r="G29" s="15">
        <v>50000</v>
      </c>
      <c r="H29" s="15">
        <v>20190417</v>
      </c>
      <c r="I29" s="15">
        <v>20200417</v>
      </c>
      <c r="J29" s="16">
        <v>573.96</v>
      </c>
      <c r="K29" s="37">
        <v>737.085</v>
      </c>
      <c r="L29" s="40" t="s">
        <v>82</v>
      </c>
      <c r="M29" s="33"/>
      <c r="N29" s="34"/>
    </row>
    <row r="30" ht="27.3" customHeight="1" spans="1:14">
      <c r="A30" s="22"/>
      <c r="B30" s="23" t="s">
        <v>14</v>
      </c>
      <c r="C30" s="6" t="s">
        <v>80</v>
      </c>
      <c r="D30" s="6" t="s">
        <v>81</v>
      </c>
      <c r="E30" s="6" t="s">
        <v>80</v>
      </c>
      <c r="F30" s="6" t="s">
        <v>81</v>
      </c>
      <c r="G30" s="7">
        <v>50000</v>
      </c>
      <c r="H30" s="8" t="s">
        <v>83</v>
      </c>
      <c r="I30" s="8" t="s">
        <v>84</v>
      </c>
      <c r="J30" s="41">
        <v>163.125</v>
      </c>
      <c r="K30" s="39"/>
      <c r="L30" s="40" t="s">
        <v>82</v>
      </c>
      <c r="M30" s="33"/>
      <c r="N30" s="36"/>
    </row>
    <row r="31" ht="27.3" customHeight="1" spans="1:14">
      <c r="A31" s="9">
        <f>MAX($A$2:A30)+1</f>
        <v>23</v>
      </c>
      <c r="B31" s="14" t="s">
        <v>14</v>
      </c>
      <c r="C31" s="6" t="s">
        <v>85</v>
      </c>
      <c r="D31" s="6" t="s">
        <v>86</v>
      </c>
      <c r="E31" s="15" t="s">
        <v>85</v>
      </c>
      <c r="F31" s="16" t="s">
        <v>86</v>
      </c>
      <c r="G31" s="15">
        <v>30000</v>
      </c>
      <c r="H31" s="15">
        <v>20190819</v>
      </c>
      <c r="I31" s="15">
        <v>20200819</v>
      </c>
      <c r="J31" s="16">
        <v>329.88</v>
      </c>
      <c r="K31" s="33">
        <v>329.88</v>
      </c>
      <c r="L31" s="9" t="s">
        <v>87</v>
      </c>
      <c r="M31" s="33"/>
      <c r="N31" s="34"/>
    </row>
    <row r="32" ht="27.3" customHeight="1" spans="1:14">
      <c r="A32" s="24">
        <f>MAX($A$2:A31)+1</f>
        <v>24</v>
      </c>
      <c r="B32" s="14" t="s">
        <v>14</v>
      </c>
      <c r="C32" s="6" t="s">
        <v>88</v>
      </c>
      <c r="D32" s="6" t="s">
        <v>89</v>
      </c>
      <c r="E32" s="15" t="s">
        <v>88</v>
      </c>
      <c r="F32" s="16" t="s">
        <v>89</v>
      </c>
      <c r="G32" s="15">
        <v>50000</v>
      </c>
      <c r="H32" s="15">
        <v>20190611</v>
      </c>
      <c r="I32" s="15">
        <v>20200611</v>
      </c>
      <c r="J32" s="16">
        <v>549.79</v>
      </c>
      <c r="K32" s="37">
        <v>1023.49</v>
      </c>
      <c r="L32" s="42" t="s">
        <v>90</v>
      </c>
      <c r="M32" s="33"/>
      <c r="N32" s="34"/>
    </row>
    <row r="33" ht="27.3" customHeight="1" spans="1:14">
      <c r="A33" s="25"/>
      <c r="B33" s="26" t="s">
        <v>14</v>
      </c>
      <c r="C33" s="6" t="s">
        <v>88</v>
      </c>
      <c r="D33" s="6" t="s">
        <v>89</v>
      </c>
      <c r="E33" s="27" t="s">
        <v>88</v>
      </c>
      <c r="F33" s="27" t="s">
        <v>89</v>
      </c>
      <c r="G33" s="12">
        <v>40000</v>
      </c>
      <c r="H33" s="13">
        <v>43284</v>
      </c>
      <c r="I33" s="13">
        <v>44015</v>
      </c>
      <c r="J33" s="11">
        <v>473.7</v>
      </c>
      <c r="K33" s="39"/>
      <c r="L33" s="42" t="s">
        <v>90</v>
      </c>
      <c r="M33" s="33"/>
      <c r="N33" s="36"/>
    </row>
    <row r="34" ht="27.3" customHeight="1" spans="1:14">
      <c r="A34" s="28">
        <f>MAX($A$2:A33)+1</f>
        <v>25</v>
      </c>
      <c r="B34" s="10" t="s">
        <v>14</v>
      </c>
      <c r="C34" s="6" t="s">
        <v>91</v>
      </c>
      <c r="D34" s="6" t="s">
        <v>92</v>
      </c>
      <c r="E34" s="11" t="s">
        <v>93</v>
      </c>
      <c r="F34" s="11" t="s">
        <v>94</v>
      </c>
      <c r="G34" s="12">
        <v>50000</v>
      </c>
      <c r="H34" s="13">
        <v>43735</v>
      </c>
      <c r="I34" s="13">
        <v>44099</v>
      </c>
      <c r="J34" s="35">
        <v>549.79</v>
      </c>
      <c r="K34" s="37">
        <v>1099.58</v>
      </c>
      <c r="L34" s="9" t="s">
        <v>95</v>
      </c>
      <c r="M34" s="33"/>
      <c r="N34" s="34"/>
    </row>
    <row r="35" ht="27.3" customHeight="1" spans="1:14">
      <c r="A35" s="29"/>
      <c r="B35" s="14" t="s">
        <v>14</v>
      </c>
      <c r="C35" s="6" t="s">
        <v>91</v>
      </c>
      <c r="D35" s="6" t="s">
        <v>92</v>
      </c>
      <c r="E35" s="15" t="s">
        <v>91</v>
      </c>
      <c r="F35" s="16" t="s">
        <v>92</v>
      </c>
      <c r="G35" s="15">
        <v>50000</v>
      </c>
      <c r="H35" s="15">
        <v>20191122</v>
      </c>
      <c r="I35" s="15">
        <v>20201122</v>
      </c>
      <c r="J35" s="16">
        <v>549.79</v>
      </c>
      <c r="K35" s="39"/>
      <c r="L35" s="9" t="s">
        <v>95</v>
      </c>
      <c r="M35" s="33"/>
      <c r="N35" s="34"/>
    </row>
    <row r="36" ht="27.3" customHeight="1" spans="1:14">
      <c r="A36" s="9">
        <f>MAX($A$2:A35)+1</f>
        <v>26</v>
      </c>
      <c r="B36" s="10" t="s">
        <v>14</v>
      </c>
      <c r="C36" s="6" t="s">
        <v>96</v>
      </c>
      <c r="D36" s="6" t="s">
        <v>97</v>
      </c>
      <c r="E36" s="11" t="s">
        <v>98</v>
      </c>
      <c r="F36" s="11" t="s">
        <v>99</v>
      </c>
      <c r="G36" s="12">
        <v>50000</v>
      </c>
      <c r="H36" s="13">
        <v>43747</v>
      </c>
      <c r="I36" s="13">
        <v>44112</v>
      </c>
      <c r="J36" s="35">
        <v>549.79</v>
      </c>
      <c r="K36" s="33">
        <v>549.79</v>
      </c>
      <c r="L36" s="9" t="s">
        <v>100</v>
      </c>
      <c r="M36" s="33"/>
      <c r="N36" s="36"/>
    </row>
    <row r="37" ht="27.3" customHeight="1" spans="1:14">
      <c r="A37" s="9">
        <f>MAX($A$2:A36)+1</f>
        <v>27</v>
      </c>
      <c r="B37" s="14" t="s">
        <v>14</v>
      </c>
      <c r="C37" s="6" t="s">
        <v>101</v>
      </c>
      <c r="D37" s="6" t="s">
        <v>102</v>
      </c>
      <c r="E37" s="15" t="s">
        <v>101</v>
      </c>
      <c r="F37" s="16" t="s">
        <v>102</v>
      </c>
      <c r="G37" s="15">
        <v>40000</v>
      </c>
      <c r="H37" s="15">
        <v>20190331</v>
      </c>
      <c r="I37" s="15">
        <v>20200331</v>
      </c>
      <c r="J37" s="16">
        <v>459.16</v>
      </c>
      <c r="K37" s="33">
        <v>459.16</v>
      </c>
      <c r="L37" s="9" t="s">
        <v>95</v>
      </c>
      <c r="M37" s="33"/>
      <c r="N37" s="34"/>
    </row>
    <row r="38" ht="27.3" customHeight="1" spans="1:14">
      <c r="A38" s="19">
        <f>MAX($A$2:A37)+1</f>
        <v>28</v>
      </c>
      <c r="B38" s="14" t="s">
        <v>14</v>
      </c>
      <c r="C38" s="6" t="s">
        <v>103</v>
      </c>
      <c r="D38" s="6" t="s">
        <v>104</v>
      </c>
      <c r="E38" s="15" t="s">
        <v>103</v>
      </c>
      <c r="F38" s="16" t="s">
        <v>104</v>
      </c>
      <c r="G38" s="15">
        <v>50000</v>
      </c>
      <c r="H38" s="15">
        <v>20190319</v>
      </c>
      <c r="I38" s="15">
        <v>20200319</v>
      </c>
      <c r="J38" s="16">
        <v>519.58</v>
      </c>
      <c r="K38" s="37">
        <v>543.75</v>
      </c>
      <c r="L38" s="4" t="s">
        <v>105</v>
      </c>
      <c r="M38" s="33"/>
      <c r="N38" s="34"/>
    </row>
    <row r="39" ht="27.3" customHeight="1" spans="1:14">
      <c r="A39" s="20"/>
      <c r="B39" s="14" t="s">
        <v>14</v>
      </c>
      <c r="C39" s="6" t="s">
        <v>103</v>
      </c>
      <c r="D39" s="6" t="s">
        <v>104</v>
      </c>
      <c r="E39" s="15" t="s">
        <v>103</v>
      </c>
      <c r="F39" s="16" t="s">
        <v>104</v>
      </c>
      <c r="G39" s="15">
        <v>50000</v>
      </c>
      <c r="H39" s="15">
        <v>20200317</v>
      </c>
      <c r="I39" s="15">
        <v>20210317</v>
      </c>
      <c r="J39" s="16">
        <v>24.17</v>
      </c>
      <c r="K39" s="39"/>
      <c r="L39" s="4" t="s">
        <v>105</v>
      </c>
      <c r="M39" s="33"/>
      <c r="N39" s="36"/>
    </row>
    <row r="40" ht="27.3" customHeight="1" spans="1:14">
      <c r="A40" s="28">
        <f>MAX($A$2:A39)+1</f>
        <v>29</v>
      </c>
      <c r="B40" s="10" t="s">
        <v>14</v>
      </c>
      <c r="C40" s="6" t="s">
        <v>106</v>
      </c>
      <c r="D40" s="6" t="s">
        <v>92</v>
      </c>
      <c r="E40" s="11" t="s">
        <v>106</v>
      </c>
      <c r="F40" s="11" t="s">
        <v>92</v>
      </c>
      <c r="G40" s="12">
        <v>50000</v>
      </c>
      <c r="H40" s="13">
        <v>43573</v>
      </c>
      <c r="I40" s="13">
        <v>43938</v>
      </c>
      <c r="J40" s="35">
        <v>549.79</v>
      </c>
      <c r="K40" s="33">
        <v>549.79</v>
      </c>
      <c r="L40" s="9" t="s">
        <v>107</v>
      </c>
      <c r="M40" s="33"/>
      <c r="N40" s="34"/>
    </row>
    <row r="41" ht="27.3" customHeight="1" spans="1:14">
      <c r="A41" s="29"/>
      <c r="B41" s="14" t="s">
        <v>14</v>
      </c>
      <c r="C41" s="6" t="s">
        <v>106</v>
      </c>
      <c r="D41" s="6" t="s">
        <v>92</v>
      </c>
      <c r="E41" s="15" t="s">
        <v>106</v>
      </c>
      <c r="F41" s="16" t="s">
        <v>92</v>
      </c>
      <c r="G41" s="15">
        <v>50000</v>
      </c>
      <c r="H41" s="15">
        <v>20190306</v>
      </c>
      <c r="I41" s="15">
        <v>20200306</v>
      </c>
      <c r="J41" s="16">
        <v>459.17</v>
      </c>
      <c r="K41" s="33">
        <v>459.17</v>
      </c>
      <c r="L41" s="9" t="s">
        <v>107</v>
      </c>
      <c r="M41" s="33"/>
      <c r="N41" s="34"/>
    </row>
    <row r="42" ht="27.3" customHeight="1" spans="1:14">
      <c r="A42" s="19">
        <f>MAX($A$2:A41)+1</f>
        <v>30</v>
      </c>
      <c r="B42" s="14" t="s">
        <v>14</v>
      </c>
      <c r="C42" s="6" t="s">
        <v>108</v>
      </c>
      <c r="D42" s="6" t="s">
        <v>21</v>
      </c>
      <c r="E42" s="15" t="s">
        <v>108</v>
      </c>
      <c r="F42" s="16" t="s">
        <v>21</v>
      </c>
      <c r="G42" s="15">
        <v>40000</v>
      </c>
      <c r="H42" s="15">
        <v>20190325</v>
      </c>
      <c r="I42" s="15">
        <v>20200325</v>
      </c>
      <c r="J42" s="16">
        <v>357.67</v>
      </c>
      <c r="K42" s="37">
        <v>387.88</v>
      </c>
      <c r="L42" s="4" t="s">
        <v>109</v>
      </c>
      <c r="M42" s="33"/>
      <c r="N42" s="36"/>
    </row>
    <row r="43" ht="27.3" customHeight="1" spans="1:14">
      <c r="A43" s="20"/>
      <c r="B43" s="14" t="s">
        <v>14</v>
      </c>
      <c r="C43" s="6" t="s">
        <v>108</v>
      </c>
      <c r="D43" s="6" t="s">
        <v>21</v>
      </c>
      <c r="E43" s="15" t="s">
        <v>108</v>
      </c>
      <c r="F43" s="16" t="s">
        <v>21</v>
      </c>
      <c r="G43" s="15">
        <v>50000</v>
      </c>
      <c r="H43" s="15">
        <v>20200316</v>
      </c>
      <c r="I43" s="15">
        <v>20210316</v>
      </c>
      <c r="J43" s="16">
        <v>30.21</v>
      </c>
      <c r="K43" s="39"/>
      <c r="L43" s="4" t="s">
        <v>109</v>
      </c>
      <c r="M43" s="33"/>
      <c r="N43" s="34"/>
    </row>
    <row r="44" ht="27.3" customHeight="1" spans="1:14">
      <c r="A44" s="9">
        <f>MAX($A$2:A43)+1</f>
        <v>31</v>
      </c>
      <c r="B44" s="14" t="s">
        <v>14</v>
      </c>
      <c r="C44" s="6" t="s">
        <v>110</v>
      </c>
      <c r="D44" s="6" t="s">
        <v>16</v>
      </c>
      <c r="E44" s="15" t="s">
        <v>110</v>
      </c>
      <c r="F44" s="16" t="s">
        <v>16</v>
      </c>
      <c r="G44" s="15">
        <v>50000</v>
      </c>
      <c r="H44" s="15">
        <v>20191018</v>
      </c>
      <c r="I44" s="15">
        <v>20201018</v>
      </c>
      <c r="J44" s="16">
        <v>549.79</v>
      </c>
      <c r="K44" s="33">
        <v>549.79</v>
      </c>
      <c r="L44" s="9" t="s">
        <v>111</v>
      </c>
      <c r="M44" s="33"/>
      <c r="N44" s="34"/>
    </row>
    <row r="45" ht="27.3" customHeight="1" spans="1:14">
      <c r="A45" s="4">
        <f>MAX($A$2:A44)+1</f>
        <v>32</v>
      </c>
      <c r="B45" s="14" t="s">
        <v>14</v>
      </c>
      <c r="C45" s="6" t="s">
        <v>112</v>
      </c>
      <c r="D45" s="6" t="s">
        <v>47</v>
      </c>
      <c r="E45" s="15" t="s">
        <v>112</v>
      </c>
      <c r="F45" s="16" t="s">
        <v>47</v>
      </c>
      <c r="G45" s="15">
        <v>40000</v>
      </c>
      <c r="H45" s="15">
        <v>20191125</v>
      </c>
      <c r="I45" s="15">
        <v>20201125</v>
      </c>
      <c r="J45" s="16">
        <v>439.86</v>
      </c>
      <c r="K45" s="33">
        <v>439.86</v>
      </c>
      <c r="L45" s="4" t="s">
        <v>113</v>
      </c>
      <c r="M45" s="33"/>
      <c r="N45" s="36"/>
    </row>
    <row r="46" ht="27.3" customHeight="1" spans="1:14">
      <c r="A46" s="30">
        <f>MAX($A$2:A45)+1</f>
        <v>33</v>
      </c>
      <c r="B46" s="14" t="s">
        <v>14</v>
      </c>
      <c r="C46" s="6" t="s">
        <v>114</v>
      </c>
      <c r="D46" s="6" t="s">
        <v>115</v>
      </c>
      <c r="E46" s="15" t="s">
        <v>114</v>
      </c>
      <c r="F46" s="16" t="s">
        <v>115</v>
      </c>
      <c r="G46" s="15">
        <v>50000</v>
      </c>
      <c r="H46" s="15">
        <v>20190719</v>
      </c>
      <c r="I46" s="15">
        <v>20200719</v>
      </c>
      <c r="J46" s="16">
        <v>549.79</v>
      </c>
      <c r="K46" s="33">
        <v>549.79</v>
      </c>
      <c r="L46" s="30" t="s">
        <v>116</v>
      </c>
      <c r="M46" s="33"/>
      <c r="N46" s="34"/>
    </row>
    <row r="47" ht="27.3" customHeight="1" spans="1:14">
      <c r="A47" s="17">
        <f>MAX($A$2:A46)+1</f>
        <v>34</v>
      </c>
      <c r="B47" s="10" t="s">
        <v>14</v>
      </c>
      <c r="C47" s="6" t="s">
        <v>117</v>
      </c>
      <c r="D47" s="6" t="s">
        <v>118</v>
      </c>
      <c r="E47" s="11" t="s">
        <v>117</v>
      </c>
      <c r="F47" s="11" t="s">
        <v>118</v>
      </c>
      <c r="G47" s="12">
        <v>50000</v>
      </c>
      <c r="H47" s="13">
        <v>43497</v>
      </c>
      <c r="I47" s="13">
        <v>43861</v>
      </c>
      <c r="J47" s="35">
        <v>175.21</v>
      </c>
      <c r="K47" s="37">
        <v>315.38</v>
      </c>
      <c r="L47" s="38" t="s">
        <v>119</v>
      </c>
      <c r="M47" s="43"/>
      <c r="N47" s="34"/>
    </row>
    <row r="48" ht="27.3" customHeight="1" spans="1:14">
      <c r="A48" s="31"/>
      <c r="B48" s="10" t="s">
        <v>14</v>
      </c>
      <c r="C48" s="6" t="s">
        <v>117</v>
      </c>
      <c r="D48" s="6" t="s">
        <v>118</v>
      </c>
      <c r="E48" s="11" t="s">
        <v>117</v>
      </c>
      <c r="F48" s="11" t="s">
        <v>118</v>
      </c>
      <c r="G48" s="12">
        <v>40000</v>
      </c>
      <c r="H48" s="13">
        <v>43498</v>
      </c>
      <c r="I48" s="13">
        <v>43862</v>
      </c>
      <c r="J48" s="35">
        <v>140.17</v>
      </c>
      <c r="K48" s="39"/>
      <c r="L48" s="38" t="s">
        <v>119</v>
      </c>
      <c r="M48" s="43"/>
      <c r="N48" s="36"/>
    </row>
    <row r="49" ht="27.3" customHeight="1" spans="1:14">
      <c r="A49" s="19">
        <f>MAX($A$2:A48)+1</f>
        <v>35</v>
      </c>
      <c r="B49" s="14" t="s">
        <v>14</v>
      </c>
      <c r="C49" s="6" t="s">
        <v>120</v>
      </c>
      <c r="D49" s="6" t="s">
        <v>43</v>
      </c>
      <c r="E49" s="15" t="s">
        <v>120</v>
      </c>
      <c r="F49" s="16" t="s">
        <v>43</v>
      </c>
      <c r="G49" s="15">
        <v>40000</v>
      </c>
      <c r="H49" s="15">
        <v>20190331</v>
      </c>
      <c r="I49" s="15">
        <v>20200331</v>
      </c>
      <c r="J49" s="16">
        <v>348</v>
      </c>
      <c r="K49" s="33">
        <v>348</v>
      </c>
      <c r="L49" s="4" t="s">
        <v>121</v>
      </c>
      <c r="M49" s="33"/>
      <c r="N49" s="34"/>
    </row>
    <row r="50" ht="27.3" customHeight="1" spans="1:14">
      <c r="A50" s="20"/>
      <c r="B50" s="14" t="s">
        <v>14</v>
      </c>
      <c r="C50" s="6" t="s">
        <v>120</v>
      </c>
      <c r="D50" s="6" t="s">
        <v>43</v>
      </c>
      <c r="E50" s="15" t="s">
        <v>120</v>
      </c>
      <c r="F50" s="16" t="s">
        <v>43</v>
      </c>
      <c r="G50" s="15">
        <v>50000</v>
      </c>
      <c r="H50" s="15">
        <v>20200303</v>
      </c>
      <c r="I50" s="15">
        <v>20210303</v>
      </c>
      <c r="J50" s="16">
        <v>108.75</v>
      </c>
      <c r="K50" s="33">
        <v>108.75</v>
      </c>
      <c r="L50" s="4" t="s">
        <v>121</v>
      </c>
      <c r="M50" s="33"/>
      <c r="N50" s="34"/>
    </row>
    <row r="51" ht="27.3" customHeight="1" spans="1:14">
      <c r="A51" s="9">
        <f>MAX($A$2:A50)+1</f>
        <v>36</v>
      </c>
      <c r="B51" s="14" t="s">
        <v>14</v>
      </c>
      <c r="C51" s="6" t="s">
        <v>122</v>
      </c>
      <c r="D51" s="6" t="s">
        <v>43</v>
      </c>
      <c r="E51" s="15" t="s">
        <v>122</v>
      </c>
      <c r="F51" s="16" t="s">
        <v>43</v>
      </c>
      <c r="G51" s="15">
        <v>50000</v>
      </c>
      <c r="H51" s="15">
        <v>20190326</v>
      </c>
      <c r="I51" s="15">
        <v>20200326</v>
      </c>
      <c r="J51" s="16">
        <v>549.79</v>
      </c>
      <c r="K51" s="33">
        <v>549.79</v>
      </c>
      <c r="L51" s="9" t="s">
        <v>123</v>
      </c>
      <c r="M51" s="33"/>
      <c r="N51" s="36"/>
    </row>
    <row r="52" ht="27.3" customHeight="1" spans="1:14">
      <c r="A52" s="9">
        <f>MAX($A$2:A51)+1</f>
        <v>37</v>
      </c>
      <c r="B52" s="10" t="s">
        <v>14</v>
      </c>
      <c r="C52" s="6" t="s">
        <v>124</v>
      </c>
      <c r="D52" s="6" t="s">
        <v>118</v>
      </c>
      <c r="E52" s="11" t="s">
        <v>124</v>
      </c>
      <c r="F52" s="11" t="s">
        <v>118</v>
      </c>
      <c r="G52" s="12">
        <v>50000</v>
      </c>
      <c r="H52" s="13">
        <v>43808</v>
      </c>
      <c r="I52" s="13">
        <v>44173</v>
      </c>
      <c r="J52" s="35">
        <v>549.79</v>
      </c>
      <c r="K52" s="33">
        <v>549.79</v>
      </c>
      <c r="L52" s="9" t="s">
        <v>125</v>
      </c>
      <c r="M52" s="33"/>
      <c r="N52" s="34"/>
    </row>
    <row r="53" ht="27.3" customHeight="1" spans="1:14">
      <c r="A53" s="9">
        <f>MAX($A$2:A52)+1</f>
        <v>38</v>
      </c>
      <c r="B53" s="14" t="s">
        <v>14</v>
      </c>
      <c r="C53" s="6" t="s">
        <v>126</v>
      </c>
      <c r="D53" s="6" t="s">
        <v>16</v>
      </c>
      <c r="E53" s="15" t="s">
        <v>126</v>
      </c>
      <c r="F53" s="16" t="s">
        <v>16</v>
      </c>
      <c r="G53" s="15">
        <v>40000</v>
      </c>
      <c r="H53" s="15">
        <v>20190404</v>
      </c>
      <c r="I53" s="15">
        <v>20200404</v>
      </c>
      <c r="J53" s="16">
        <v>449.5</v>
      </c>
      <c r="K53" s="33">
        <v>449.5</v>
      </c>
      <c r="L53" s="9" t="s">
        <v>127</v>
      </c>
      <c r="M53" s="33"/>
      <c r="N53" s="34"/>
    </row>
    <row r="54" ht="27.3" customHeight="1" spans="1:14">
      <c r="A54" s="17">
        <f>MAX($A$2:A53)+1</f>
        <v>39</v>
      </c>
      <c r="B54" s="14" t="s">
        <v>14</v>
      </c>
      <c r="C54" s="6" t="s">
        <v>128</v>
      </c>
      <c r="D54" s="6" t="s">
        <v>129</v>
      </c>
      <c r="E54" s="15" t="s">
        <v>128</v>
      </c>
      <c r="F54" s="16" t="s">
        <v>129</v>
      </c>
      <c r="G54" s="15">
        <v>50000</v>
      </c>
      <c r="H54" s="15">
        <v>20190325</v>
      </c>
      <c r="I54" s="15">
        <v>20200325</v>
      </c>
      <c r="J54" s="16">
        <v>561.9</v>
      </c>
      <c r="K54" s="37">
        <v>1111.69</v>
      </c>
      <c r="L54" s="38" t="s">
        <v>130</v>
      </c>
      <c r="M54" s="33"/>
      <c r="N54" s="36"/>
    </row>
    <row r="55" ht="27.3" customHeight="1" spans="1:14">
      <c r="A55" s="18"/>
      <c r="B55" s="10" t="s">
        <v>14</v>
      </c>
      <c r="C55" s="6" t="s">
        <v>128</v>
      </c>
      <c r="D55" s="6" t="s">
        <v>129</v>
      </c>
      <c r="E55" s="11" t="s">
        <v>128</v>
      </c>
      <c r="F55" s="11" t="s">
        <v>129</v>
      </c>
      <c r="G55" s="12">
        <v>50000</v>
      </c>
      <c r="H55" s="13">
        <v>43579</v>
      </c>
      <c r="I55" s="13">
        <v>43944</v>
      </c>
      <c r="J55" s="35">
        <v>549.79</v>
      </c>
      <c r="K55" s="39"/>
      <c r="L55" s="38" t="s">
        <v>130</v>
      </c>
      <c r="M55" s="33"/>
      <c r="N55" s="34"/>
    </row>
    <row r="56" ht="27.3" customHeight="1" spans="1:14">
      <c r="A56" s="17">
        <f>MAX($A$2:A55)+1</f>
        <v>40</v>
      </c>
      <c r="B56" s="14" t="s">
        <v>14</v>
      </c>
      <c r="C56" s="6" t="s">
        <v>131</v>
      </c>
      <c r="D56" s="6" t="s">
        <v>132</v>
      </c>
      <c r="E56" s="15" t="s">
        <v>131</v>
      </c>
      <c r="F56" s="16" t="s">
        <v>132</v>
      </c>
      <c r="G56" s="15">
        <v>50000</v>
      </c>
      <c r="H56" s="15">
        <v>20190814</v>
      </c>
      <c r="I56" s="15">
        <v>20200814</v>
      </c>
      <c r="J56" s="16">
        <v>549.79</v>
      </c>
      <c r="K56" s="37">
        <v>984.79</v>
      </c>
      <c r="L56" s="38" t="s">
        <v>133</v>
      </c>
      <c r="M56" s="33"/>
      <c r="N56" s="34"/>
    </row>
    <row r="57" ht="27.3" customHeight="1" spans="1:14">
      <c r="A57" s="18"/>
      <c r="B57" s="10" t="s">
        <v>14</v>
      </c>
      <c r="C57" s="6" t="s">
        <v>131</v>
      </c>
      <c r="D57" s="6" t="s">
        <v>132</v>
      </c>
      <c r="E57" s="11" t="s">
        <v>134</v>
      </c>
      <c r="F57" s="11" t="s">
        <v>135</v>
      </c>
      <c r="G57" s="12">
        <v>50000</v>
      </c>
      <c r="H57" s="13">
        <v>43552</v>
      </c>
      <c r="I57" s="13">
        <v>43916</v>
      </c>
      <c r="J57" s="35">
        <v>435</v>
      </c>
      <c r="K57" s="39"/>
      <c r="L57" s="38" t="s">
        <v>133</v>
      </c>
      <c r="M57" s="33"/>
      <c r="N57" s="36"/>
    </row>
    <row r="58" ht="27.3" customHeight="1" spans="1:20">
      <c r="A58" s="19">
        <f>MAX($A$2:A57)+1</f>
        <v>41</v>
      </c>
      <c r="B58" s="14" t="s">
        <v>14</v>
      </c>
      <c r="C58" s="6" t="s">
        <v>136</v>
      </c>
      <c r="D58" s="6" t="s">
        <v>132</v>
      </c>
      <c r="E58" s="15" t="s">
        <v>136</v>
      </c>
      <c r="F58" s="16" t="s">
        <v>132</v>
      </c>
      <c r="G58" s="15">
        <v>50000</v>
      </c>
      <c r="H58" s="15">
        <v>20190129</v>
      </c>
      <c r="I58" s="15">
        <v>20200129</v>
      </c>
      <c r="J58" s="16">
        <v>235.63</v>
      </c>
      <c r="K58" s="37">
        <v>471.26</v>
      </c>
      <c r="L58" s="4" t="s">
        <v>137</v>
      </c>
      <c r="M58" s="33"/>
      <c r="N58" s="34"/>
      <c r="O58" s="44"/>
      <c r="P58" s="44"/>
      <c r="Q58" s="44"/>
      <c r="R58" s="44"/>
      <c r="S58" s="44"/>
      <c r="T58" s="44"/>
    </row>
    <row r="59" ht="27.3" customHeight="1" spans="1:20">
      <c r="A59" s="20"/>
      <c r="B59" s="14" t="s">
        <v>14</v>
      </c>
      <c r="C59" s="6" t="s">
        <v>136</v>
      </c>
      <c r="D59" s="6" t="s">
        <v>132</v>
      </c>
      <c r="E59" s="15" t="s">
        <v>136</v>
      </c>
      <c r="F59" s="16" t="s">
        <v>132</v>
      </c>
      <c r="G59" s="15">
        <v>50000</v>
      </c>
      <c r="H59" s="15">
        <v>20200211</v>
      </c>
      <c r="I59" s="15">
        <v>20210211</v>
      </c>
      <c r="J59" s="16">
        <v>235.63</v>
      </c>
      <c r="K59" s="39"/>
      <c r="L59" s="4" t="s">
        <v>137</v>
      </c>
      <c r="M59" s="33"/>
      <c r="N59" s="34"/>
      <c r="O59" s="44"/>
      <c r="P59" s="44"/>
      <c r="Q59" s="44"/>
      <c r="R59" s="44"/>
      <c r="S59" s="44"/>
      <c r="T59" s="44"/>
    </row>
    <row r="60" ht="27.3" customHeight="1" spans="1:20">
      <c r="A60" s="9">
        <f>MAX($A$2:A59)+1</f>
        <v>42</v>
      </c>
      <c r="B60" s="14" t="s">
        <v>14</v>
      </c>
      <c r="C60" s="6" t="s">
        <v>138</v>
      </c>
      <c r="D60" s="6" t="s">
        <v>92</v>
      </c>
      <c r="E60" s="15" t="s">
        <v>138</v>
      </c>
      <c r="F60" s="16" t="s">
        <v>92</v>
      </c>
      <c r="G60" s="15">
        <v>50000</v>
      </c>
      <c r="H60" s="15">
        <v>20190315</v>
      </c>
      <c r="I60" s="15">
        <v>20200315</v>
      </c>
      <c r="J60" s="16">
        <v>477.29</v>
      </c>
      <c r="K60" s="37">
        <v>1027.08</v>
      </c>
      <c r="L60" s="9" t="s">
        <v>139</v>
      </c>
      <c r="M60" s="33"/>
      <c r="N60" s="36"/>
      <c r="O60" s="45"/>
      <c r="P60" s="45"/>
      <c r="Q60" s="45"/>
      <c r="R60" s="45"/>
      <c r="S60" s="45"/>
      <c r="T60" s="44"/>
    </row>
    <row r="61" ht="27.3" customHeight="1" spans="1:20">
      <c r="A61" s="9">
        <f>MAX($A$2:A60)+1</f>
        <v>43</v>
      </c>
      <c r="B61" s="14" t="s">
        <v>14</v>
      </c>
      <c r="C61" s="6" t="s">
        <v>140</v>
      </c>
      <c r="D61" s="6" t="s">
        <v>118</v>
      </c>
      <c r="E61" s="15" t="s">
        <v>140</v>
      </c>
      <c r="F61" s="16" t="s">
        <v>118</v>
      </c>
      <c r="G61" s="15">
        <v>50000</v>
      </c>
      <c r="H61" s="15">
        <v>20190331</v>
      </c>
      <c r="I61" s="15">
        <v>20200331</v>
      </c>
      <c r="J61" s="16">
        <v>549.79</v>
      </c>
      <c r="K61" s="39"/>
      <c r="L61" s="9" t="s">
        <v>100</v>
      </c>
      <c r="M61" s="33"/>
      <c r="N61" s="34"/>
      <c r="O61" s="44"/>
      <c r="P61" s="44"/>
      <c r="Q61" s="44"/>
      <c r="R61" s="44"/>
      <c r="S61" s="44"/>
      <c r="T61" s="44"/>
    </row>
    <row r="62" ht="27.3" customHeight="1" spans="1:14">
      <c r="A62" s="9">
        <v>44</v>
      </c>
      <c r="B62" s="14" t="s">
        <v>14</v>
      </c>
      <c r="C62" s="6" t="s">
        <v>141</v>
      </c>
      <c r="D62" s="6" t="s">
        <v>26</v>
      </c>
      <c r="E62" s="15" t="s">
        <v>141</v>
      </c>
      <c r="F62" s="16" t="s">
        <v>26</v>
      </c>
      <c r="G62" s="15">
        <v>50000</v>
      </c>
      <c r="H62" s="15">
        <v>20191122</v>
      </c>
      <c r="I62" s="15">
        <v>20201122</v>
      </c>
      <c r="J62" s="16">
        <v>549.79</v>
      </c>
      <c r="K62" s="33">
        <v>549.79</v>
      </c>
      <c r="L62" s="4" t="s">
        <v>100</v>
      </c>
      <c r="M62" s="33"/>
      <c r="N62" s="34"/>
    </row>
    <row r="63" ht="27.3" customHeight="1" spans="1:14">
      <c r="A63" s="19">
        <f>MAX($A$2:A62)+1</f>
        <v>45</v>
      </c>
      <c r="B63" s="14" t="s">
        <v>14</v>
      </c>
      <c r="C63" s="6" t="s">
        <v>142</v>
      </c>
      <c r="D63" s="6" t="s">
        <v>143</v>
      </c>
      <c r="E63" s="15" t="s">
        <v>142</v>
      </c>
      <c r="F63" s="16" t="s">
        <v>143</v>
      </c>
      <c r="G63" s="15">
        <v>50000</v>
      </c>
      <c r="H63" s="15">
        <v>20200122</v>
      </c>
      <c r="I63" s="15">
        <v>20201222</v>
      </c>
      <c r="J63" s="16">
        <v>356.46</v>
      </c>
      <c r="K63" s="37">
        <v>472.46</v>
      </c>
      <c r="L63" s="4" t="s">
        <v>100</v>
      </c>
      <c r="M63" s="33"/>
      <c r="N63" s="36"/>
    </row>
    <row r="64" ht="27.3" customHeight="1" spans="1:14">
      <c r="A64" s="20"/>
      <c r="B64" s="14" t="s">
        <v>14</v>
      </c>
      <c r="C64" s="6" t="s">
        <v>142</v>
      </c>
      <c r="D64" s="6" t="s">
        <v>143</v>
      </c>
      <c r="E64" s="15" t="s">
        <v>142</v>
      </c>
      <c r="F64" s="16" t="s">
        <v>143</v>
      </c>
      <c r="G64" s="15">
        <v>40000</v>
      </c>
      <c r="H64" s="15">
        <v>20190114</v>
      </c>
      <c r="I64" s="15">
        <v>20200114</v>
      </c>
      <c r="J64" s="16">
        <v>116</v>
      </c>
      <c r="K64" s="39"/>
      <c r="L64" s="4" t="s">
        <v>100</v>
      </c>
      <c r="M64" s="33"/>
      <c r="N64" s="34"/>
    </row>
    <row r="65" ht="27.3" customHeight="1" spans="1:14">
      <c r="A65" s="19">
        <f>MAX($A$2:A64)+1</f>
        <v>46</v>
      </c>
      <c r="B65" s="14" t="s">
        <v>14</v>
      </c>
      <c r="C65" s="6" t="s">
        <v>144</v>
      </c>
      <c r="D65" s="6" t="s">
        <v>78</v>
      </c>
      <c r="E65" s="15" t="s">
        <v>144</v>
      </c>
      <c r="F65" s="16" t="s">
        <v>78</v>
      </c>
      <c r="G65" s="15">
        <v>50000</v>
      </c>
      <c r="H65" s="15">
        <v>20200116</v>
      </c>
      <c r="I65" s="15">
        <v>20210116</v>
      </c>
      <c r="J65" s="16">
        <v>392.71</v>
      </c>
      <c r="K65" s="37">
        <v>501.46</v>
      </c>
      <c r="L65" s="4" t="s">
        <v>145</v>
      </c>
      <c r="M65" s="33"/>
      <c r="N65" s="34"/>
    </row>
    <row r="66" ht="27.3" customHeight="1" spans="1:14">
      <c r="A66" s="20"/>
      <c r="B66" s="14" t="s">
        <v>14</v>
      </c>
      <c r="C66" s="6" t="s">
        <v>144</v>
      </c>
      <c r="D66" s="6" t="s">
        <v>78</v>
      </c>
      <c r="E66" s="15" t="s">
        <v>144</v>
      </c>
      <c r="F66" s="16" t="s">
        <v>78</v>
      </c>
      <c r="G66" s="15">
        <v>50000</v>
      </c>
      <c r="H66" s="15">
        <v>20190118</v>
      </c>
      <c r="I66" s="15">
        <v>20200118</v>
      </c>
      <c r="J66" s="16">
        <v>108.75</v>
      </c>
      <c r="K66" s="39"/>
      <c r="L66" s="4" t="s">
        <v>145</v>
      </c>
      <c r="M66" s="33"/>
      <c r="N66" s="36"/>
    </row>
    <row r="67" customHeight="1" spans="4:11">
      <c r="D67" s="1" t="s">
        <v>146</v>
      </c>
      <c r="F67" s="1" t="s">
        <v>146</v>
      </c>
      <c r="J67" s="1">
        <f>SUM(J3:J66)</f>
        <v>24751.795</v>
      </c>
      <c r="K67" s="2">
        <f>SUM(K3:K66)</f>
        <v>24751.795</v>
      </c>
    </row>
  </sheetData>
  <protectedRanges>
    <protectedRange sqref="L46 A46" name="明细区域_1_1"/>
  </protectedRanges>
  <mergeCells count="50">
    <mergeCell ref="B1:N1"/>
    <mergeCell ref="A9:A10"/>
    <mergeCell ref="A13:A14"/>
    <mergeCell ref="A15:A16"/>
    <mergeCell ref="A19:A20"/>
    <mergeCell ref="A26:A27"/>
    <mergeCell ref="A29:A30"/>
    <mergeCell ref="A32:A33"/>
    <mergeCell ref="A34:A35"/>
    <mergeCell ref="A38:A39"/>
    <mergeCell ref="A40:A41"/>
    <mergeCell ref="A42:A43"/>
    <mergeCell ref="A47:A48"/>
    <mergeCell ref="A49:A50"/>
    <mergeCell ref="A54:A55"/>
    <mergeCell ref="A56:A57"/>
    <mergeCell ref="A58:A59"/>
    <mergeCell ref="A63:A64"/>
    <mergeCell ref="A65:A66"/>
    <mergeCell ref="K9:K10"/>
    <mergeCell ref="K13:K14"/>
    <mergeCell ref="K15:K16"/>
    <mergeCell ref="K19:K20"/>
    <mergeCell ref="K26:K27"/>
    <mergeCell ref="K29:K30"/>
    <mergeCell ref="K32:K33"/>
    <mergeCell ref="K34:K35"/>
    <mergeCell ref="K38:K39"/>
    <mergeCell ref="K42:K43"/>
    <mergeCell ref="K47:K48"/>
    <mergeCell ref="K54:K55"/>
    <mergeCell ref="K56:K57"/>
    <mergeCell ref="K58:K59"/>
    <mergeCell ref="K60:K61"/>
    <mergeCell ref="K63:K64"/>
    <mergeCell ref="K65:K66"/>
    <mergeCell ref="M9:M10"/>
    <mergeCell ref="M13:M14"/>
    <mergeCell ref="M19:M20"/>
    <mergeCell ref="M26:M27"/>
    <mergeCell ref="M29:M30"/>
    <mergeCell ref="M32:M33"/>
    <mergeCell ref="M38:M39"/>
    <mergeCell ref="M40:M41"/>
    <mergeCell ref="M42:M43"/>
    <mergeCell ref="M49:M50"/>
    <mergeCell ref="M56:M57"/>
    <mergeCell ref="M58:M59"/>
    <mergeCell ref="M63:M64"/>
    <mergeCell ref="M65:M66"/>
  </mergeCells>
  <pageMargins left="0.432638888888889" right="0.314583333333333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HMA-AL00</dc:creator>
  <cp:lastModifiedBy>梦★想天空分外蓝</cp:lastModifiedBy>
  <dcterms:created xsi:type="dcterms:W3CDTF">2020-04-15T18:44:00Z</dcterms:created>
  <dcterms:modified xsi:type="dcterms:W3CDTF">2020-05-15T00:55:10Z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