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资金明细表" sheetId="1" r:id="rId1"/>
  </sheets>
  <definedNames>
    <definedName name="_xlnm.Print_Titles" localSheetId="0">'资金明细表'!$2:$3</definedName>
    <definedName name="_xlnm._FilterDatabase" localSheetId="0" hidden="1">'资金明细表'!$A$3:$B$60</definedName>
  </definedNames>
  <calcPr fullCalcOnLoad="1"/>
</workbook>
</file>

<file path=xl/sharedStrings.xml><?xml version="1.0" encoding="utf-8"?>
<sst xmlns="http://schemas.openxmlformats.org/spreadsheetml/2006/main" count="132" uniqueCount="90">
  <si>
    <t>海原县2020年统筹整合使用财政涉农资金计划明细表</t>
  </si>
  <si>
    <t>序号</t>
  </si>
  <si>
    <t>项目名称</t>
  </si>
  <si>
    <t>资金使用单位</t>
  </si>
  <si>
    <t>合计</t>
  </si>
  <si>
    <t>中央财政专项扶贫资金</t>
  </si>
  <si>
    <t>自治区财政专项扶贫资金</t>
  </si>
  <si>
    <t>自治区脱贫攻坚地方政府债券资金</t>
  </si>
  <si>
    <t>中央产粮大县奖补资金</t>
  </si>
  <si>
    <t>中央农村改革发展资金</t>
  </si>
  <si>
    <t>自治区农村改革发展资金</t>
  </si>
  <si>
    <t>县结余资金</t>
  </si>
  <si>
    <t>县财政资金</t>
  </si>
  <si>
    <t>备注</t>
  </si>
  <si>
    <t>小计</t>
  </si>
  <si>
    <t>生产发展资金</t>
  </si>
  <si>
    <t>三西建设资金</t>
  </si>
  <si>
    <t>少数民族发展资金</t>
  </si>
  <si>
    <t>以工代赈资金</t>
  </si>
  <si>
    <t>国有贫困林场资金</t>
  </si>
  <si>
    <t>水务局小计</t>
  </si>
  <si>
    <t>海原县2020年农村饮水安全巩固提升工程</t>
  </si>
  <si>
    <t>水务局</t>
  </si>
  <si>
    <t>2020年中坪小流域综合治理工程</t>
  </si>
  <si>
    <t>2020年安堡小流域综合治理工程</t>
  </si>
  <si>
    <t>2020年一村一年一事项目</t>
  </si>
  <si>
    <t>交通局小计</t>
  </si>
  <si>
    <t>2021年一村一年一事项目</t>
  </si>
  <si>
    <t>交通局</t>
  </si>
  <si>
    <t>海原县2020年村组道路建设项目</t>
  </si>
  <si>
    <t xml:space="preserve"> </t>
  </si>
  <si>
    <t>海原县2020年生产路项目</t>
  </si>
  <si>
    <t>住建局小计</t>
  </si>
  <si>
    <t>海城镇贫困村基础设施建设项目</t>
  </si>
  <si>
    <t xml:space="preserve">住建局    </t>
  </si>
  <si>
    <t>住建局</t>
  </si>
  <si>
    <t>海原县2020年危房改造项目</t>
  </si>
  <si>
    <t>农业农村局小计</t>
  </si>
  <si>
    <t>海原县2020年农田水利基础设施渠道配套工程建设项目</t>
  </si>
  <si>
    <t>农业农村局</t>
  </si>
  <si>
    <t>海原县2020年人居环境改造项目</t>
  </si>
  <si>
    <t>第二批资金</t>
  </si>
  <si>
    <t>海原县2020年新增高端肉牛养殖补贴项目</t>
  </si>
  <si>
    <t>海原县2020年新增羊只养殖补贴项目</t>
  </si>
  <si>
    <t>海原县2020年新增生猪养殖补贴项目</t>
  </si>
  <si>
    <t>2020年见犊补母项目</t>
  </si>
  <si>
    <t>海原县2020年饲草（含饲用玉米）种植项目</t>
  </si>
  <si>
    <t>海原县2020年棚圈建设补贴</t>
  </si>
  <si>
    <t>海原县2020年马铃薯种植补贴项目</t>
  </si>
  <si>
    <t>海原县2020年秋杂粮（含油料）种植补贴项目</t>
  </si>
  <si>
    <t>海原县2020年瓜菜种植补贴项目</t>
  </si>
  <si>
    <t>海原县2020年中药材种植补贴项目</t>
  </si>
  <si>
    <t>海原县2020年经果林新种补贴项目</t>
  </si>
  <si>
    <t>海原县2020年蜜蜂养殖补贴项目</t>
  </si>
  <si>
    <t>海原县2020年农村实用技术培训</t>
  </si>
  <si>
    <t>2020年旱改水项目</t>
  </si>
  <si>
    <t>海原县2020年旱作节水技术（地膜采购）推广项目</t>
  </si>
  <si>
    <t>海原县2020年马铃薯三级繁育体系建设项目</t>
  </si>
  <si>
    <t>就创局小计</t>
  </si>
  <si>
    <t>海原县2020年扶贫建档立卡家庭劳动力机动车驾驶技能培训项目</t>
  </si>
  <si>
    <t>就创局</t>
  </si>
  <si>
    <t>海原县2020年贫困劳动力职业技能技能培训项目</t>
  </si>
  <si>
    <t>海原县2020年贫困劳动力职业技能技能培训学员生活费补贴项目</t>
  </si>
  <si>
    <t xml:space="preserve">就创局   </t>
  </si>
  <si>
    <t>海原县2020年建档立卡贫困劳动力劳务奖补项目</t>
  </si>
  <si>
    <t>海原县2020年创业致富带头人培训项目</t>
  </si>
  <si>
    <t>扶贫办小计</t>
  </si>
  <si>
    <t>2020年挂牌督战村项目</t>
  </si>
  <si>
    <t xml:space="preserve">扶贫办  </t>
  </si>
  <si>
    <t>2018年扶贫建档立卡家庭劳动力机动车驾驶技能培训项目</t>
  </si>
  <si>
    <t>扶贫办</t>
  </si>
  <si>
    <t>海原县2020年扶贫小额信贷贴息项目</t>
  </si>
  <si>
    <t>海原县2020年光伏贴息项目</t>
  </si>
  <si>
    <t>海原县2020年雨露计划项目</t>
  </si>
  <si>
    <t>海原县2020年建档立卡贫困户公益性岗位项目</t>
  </si>
  <si>
    <t xml:space="preserve">扶贫办    </t>
  </si>
  <si>
    <t>2020年扶贫龙头企业或示范合作社贷款贴息项目</t>
  </si>
  <si>
    <t>易地移民搬迁后续发展项目</t>
  </si>
  <si>
    <t>乡村干部培训项目</t>
  </si>
  <si>
    <t xml:space="preserve"> 扶贫办</t>
  </si>
  <si>
    <t>2020年项目管理费及以奖代补资金</t>
  </si>
  <si>
    <t xml:space="preserve">扶贫办   </t>
  </si>
  <si>
    <t>边缘户项目</t>
  </si>
  <si>
    <t>扶贫保</t>
  </si>
  <si>
    <t>海原县2020年残疾人康复贴息项目</t>
  </si>
  <si>
    <t>残联</t>
  </si>
  <si>
    <t>2019-2020年村级光伏扶贫电站项目</t>
  </si>
  <si>
    <t>发改局</t>
  </si>
  <si>
    <t>2020年扶贫车间项目</t>
  </si>
  <si>
    <t>工信局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</si>
</sst>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b/>
      <sz val="18"/>
      <name val="方正小标宋简体"/>
      <family val="4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b/>
      <sz val="8"/>
      <color theme="1"/>
      <name val="Calibri"/>
      <family val="0"/>
    </font>
    <font>
      <sz val="9"/>
      <color rgb="FFFF0000"/>
      <name val="宋体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17" fillId="6" borderId="0" applyNumberFormat="0" applyBorder="0" applyAlignment="0" applyProtection="0"/>
    <xf numFmtId="0" fontId="24" fillId="8" borderId="6" applyNumberFormat="0" applyAlignment="0" applyProtection="0"/>
    <xf numFmtId="0" fontId="19" fillId="8" borderId="1" applyNumberFormat="0" applyAlignment="0" applyProtection="0"/>
    <xf numFmtId="0" fontId="25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0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/>
    </xf>
    <xf numFmtId="0" fontId="6" fillId="8" borderId="10" xfId="0" applyFont="1" applyFill="1" applyBorder="1" applyAlignment="1" applyProtection="1">
      <alignment horizontal="center" vertical="center" wrapText="1"/>
      <protection/>
    </xf>
    <xf numFmtId="0" fontId="8" fillId="8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4.25"/>
  <cols>
    <col min="1" max="1" width="3.25390625" style="0" customWidth="1"/>
    <col min="2" max="2" width="18.50390625" style="0" customWidth="1"/>
    <col min="3" max="3" width="7.00390625" style="0" customWidth="1"/>
    <col min="4" max="4" width="8.875" style="0" customWidth="1"/>
    <col min="5" max="5" width="7.625" style="0" customWidth="1"/>
    <col min="6" max="6" width="11.00390625" style="0" customWidth="1"/>
    <col min="7" max="7" width="6.75390625" style="0" customWidth="1"/>
    <col min="8" max="8" width="7.375" style="0" customWidth="1"/>
    <col min="9" max="9" width="6.375" style="0" customWidth="1"/>
    <col min="10" max="10" width="6.75390625" style="0" customWidth="1"/>
    <col min="11" max="11" width="7.625" style="0" customWidth="1"/>
    <col min="12" max="12" width="8.75390625" style="0" customWidth="1"/>
    <col min="13" max="14" width="6.25390625" style="0" customWidth="1"/>
    <col min="15" max="15" width="5.875" style="0" customWidth="1"/>
    <col min="16" max="16" width="6.50390625" style="0" customWidth="1"/>
    <col min="17" max="17" width="5.75390625" style="0" customWidth="1"/>
    <col min="18" max="18" width="7.00390625" style="0" customWidth="1"/>
  </cols>
  <sheetData>
    <row r="1" spans="1:18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 t="s">
        <v>6</v>
      </c>
      <c r="L2" s="4" t="s">
        <v>7</v>
      </c>
      <c r="M2" s="47" t="s">
        <v>8</v>
      </c>
      <c r="N2" s="48" t="s">
        <v>9</v>
      </c>
      <c r="O2" s="48" t="s">
        <v>10</v>
      </c>
      <c r="P2" s="47" t="s">
        <v>11</v>
      </c>
      <c r="Q2" s="47" t="s">
        <v>12</v>
      </c>
      <c r="R2" s="52" t="s">
        <v>13</v>
      </c>
    </row>
    <row r="3" spans="1:18" ht="36" customHeight="1">
      <c r="A3" s="2"/>
      <c r="B3" s="2"/>
      <c r="C3" s="3"/>
      <c r="D3" s="4"/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/>
      <c r="L3" s="4"/>
      <c r="M3" s="47"/>
      <c r="N3" s="49"/>
      <c r="O3" s="49"/>
      <c r="P3" s="47"/>
      <c r="Q3" s="47"/>
      <c r="R3" s="53"/>
    </row>
    <row r="4" spans="1:18" ht="27" customHeight="1">
      <c r="A4" s="2" t="s">
        <v>4</v>
      </c>
      <c r="B4" s="2"/>
      <c r="C4" s="5"/>
      <c r="D4" s="6">
        <f>D5+D10+D14+D18+D39+D45+D58+D59+D60</f>
        <v>59801.4</v>
      </c>
      <c r="E4" s="6">
        <f aca="true" t="shared" si="0" ref="E4:Q4">E5+E10+E14+E18+E39+E45+E58+E59+E60</f>
        <v>32975</v>
      </c>
      <c r="F4" s="6">
        <f t="shared" si="0"/>
        <v>24800.000000000004</v>
      </c>
      <c r="G4" s="6">
        <f t="shared" si="0"/>
        <v>5800</v>
      </c>
      <c r="H4" s="6">
        <f t="shared" si="0"/>
        <v>1800</v>
      </c>
      <c r="I4" s="6">
        <f t="shared" si="0"/>
        <v>320</v>
      </c>
      <c r="J4" s="6">
        <f t="shared" si="0"/>
        <v>255</v>
      </c>
      <c r="K4" s="6">
        <f t="shared" si="0"/>
        <v>12050</v>
      </c>
      <c r="L4" s="6">
        <f t="shared" si="0"/>
        <v>8490</v>
      </c>
      <c r="M4" s="6">
        <f t="shared" si="0"/>
        <v>1570</v>
      </c>
      <c r="N4" s="6">
        <f t="shared" si="0"/>
        <v>1515.8</v>
      </c>
      <c r="O4" s="6">
        <f t="shared" si="0"/>
        <v>2230</v>
      </c>
      <c r="P4" s="6">
        <f t="shared" si="0"/>
        <v>470.6</v>
      </c>
      <c r="Q4" s="6">
        <f t="shared" si="0"/>
        <v>500</v>
      </c>
      <c r="R4" s="6"/>
    </row>
    <row r="5" spans="1:18" ht="27" customHeight="1">
      <c r="A5" s="2"/>
      <c r="B5" s="7" t="s">
        <v>20</v>
      </c>
      <c r="C5" s="5"/>
      <c r="D5" s="6">
        <f>SUM(D6:D9)</f>
        <v>3793</v>
      </c>
      <c r="E5" s="6">
        <f aca="true" t="shared" si="1" ref="E5:Q5">SUM(E6:E9)</f>
        <v>2223</v>
      </c>
      <c r="F5" s="6">
        <f t="shared" si="1"/>
        <v>423</v>
      </c>
      <c r="G5" s="6">
        <f t="shared" si="1"/>
        <v>0</v>
      </c>
      <c r="H5" s="6">
        <f t="shared" si="1"/>
        <v>1800</v>
      </c>
      <c r="I5" s="6">
        <f t="shared" si="1"/>
        <v>0</v>
      </c>
      <c r="J5" s="6">
        <f t="shared" si="1"/>
        <v>0</v>
      </c>
      <c r="K5" s="6">
        <f t="shared" si="1"/>
        <v>0</v>
      </c>
      <c r="L5" s="6">
        <f t="shared" si="1"/>
        <v>0</v>
      </c>
      <c r="M5" s="6">
        <f t="shared" si="1"/>
        <v>1570</v>
      </c>
      <c r="N5" s="6">
        <f t="shared" si="1"/>
        <v>0</v>
      </c>
      <c r="O5" s="6">
        <f t="shared" si="1"/>
        <v>0</v>
      </c>
      <c r="P5" s="6">
        <f t="shared" si="1"/>
        <v>0</v>
      </c>
      <c r="Q5" s="6">
        <f t="shared" si="1"/>
        <v>0</v>
      </c>
      <c r="R5" s="6"/>
    </row>
    <row r="6" spans="1:18" ht="30" customHeight="1">
      <c r="A6" s="8">
        <v>1</v>
      </c>
      <c r="B6" s="9" t="s">
        <v>21</v>
      </c>
      <c r="C6" s="9" t="s">
        <v>22</v>
      </c>
      <c r="D6" s="6">
        <f>E6+K6+L6+M6+N6+O6+P6+Q6</f>
        <v>1993</v>
      </c>
      <c r="E6" s="10">
        <f>SUM(F6:J6)</f>
        <v>1993</v>
      </c>
      <c r="F6" s="11">
        <v>193</v>
      </c>
      <c r="G6" s="10"/>
      <c r="H6" s="10">
        <v>1800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8">
        <v>2</v>
      </c>
      <c r="B7" s="12" t="s">
        <v>23</v>
      </c>
      <c r="C7" s="13" t="s">
        <v>22</v>
      </c>
      <c r="D7" s="6">
        <f>E7+K7+L7+M7+N7+O7+P7+Q7</f>
        <v>790</v>
      </c>
      <c r="E7" s="10">
        <f>SUM(F7:J7)</f>
        <v>0</v>
      </c>
      <c r="F7" s="11"/>
      <c r="G7" s="10"/>
      <c r="H7" s="10"/>
      <c r="I7" s="10"/>
      <c r="J7" s="10"/>
      <c r="K7" s="10"/>
      <c r="L7" s="10"/>
      <c r="M7" s="10">
        <v>790</v>
      </c>
      <c r="N7" s="10"/>
      <c r="O7" s="10"/>
      <c r="P7" s="10"/>
      <c r="Q7" s="10"/>
      <c r="R7" s="10"/>
    </row>
    <row r="8" spans="1:18" ht="21.75" customHeight="1">
      <c r="A8" s="8">
        <v>3</v>
      </c>
      <c r="B8" s="12" t="s">
        <v>24</v>
      </c>
      <c r="C8" s="13" t="s">
        <v>22</v>
      </c>
      <c r="D8" s="6">
        <f>E8+K8+L8+M8+N8+O8+P8+Q8</f>
        <v>780</v>
      </c>
      <c r="E8" s="10">
        <f>SUM(F8:J8)</f>
        <v>0</v>
      </c>
      <c r="F8" s="11"/>
      <c r="G8" s="10"/>
      <c r="H8" s="10"/>
      <c r="I8" s="10"/>
      <c r="J8" s="10"/>
      <c r="K8" s="10"/>
      <c r="L8" s="10"/>
      <c r="M8" s="10">
        <v>780</v>
      </c>
      <c r="N8" s="10"/>
      <c r="O8" s="10"/>
      <c r="P8" s="10"/>
      <c r="Q8" s="10"/>
      <c r="R8" s="10"/>
    </row>
    <row r="9" spans="1:18" ht="21.75" customHeight="1">
      <c r="A9" s="8">
        <v>4</v>
      </c>
      <c r="B9" s="12" t="s">
        <v>25</v>
      </c>
      <c r="C9" s="14" t="s">
        <v>22</v>
      </c>
      <c r="D9" s="6">
        <f>E9+K9+L9+M9+N9+O9+P9+Q9</f>
        <v>230</v>
      </c>
      <c r="E9" s="10">
        <f>SUM(F9:J9)</f>
        <v>230</v>
      </c>
      <c r="F9" s="15">
        <v>230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1.75" customHeight="1">
      <c r="A10" s="8"/>
      <c r="B10" s="7" t="s">
        <v>26</v>
      </c>
      <c r="C10" s="14"/>
      <c r="D10" s="6">
        <f>SUM(D11:D13)</f>
        <v>11860</v>
      </c>
      <c r="E10" s="6">
        <f aca="true" t="shared" si="2" ref="E10:Q10">SUM(E11:E13)</f>
        <v>7372.2</v>
      </c>
      <c r="F10" s="6">
        <f t="shared" si="2"/>
        <v>997.2</v>
      </c>
      <c r="G10" s="6">
        <f t="shared" si="2"/>
        <v>5800</v>
      </c>
      <c r="H10" s="6">
        <f t="shared" si="2"/>
        <v>0</v>
      </c>
      <c r="I10" s="6">
        <f t="shared" si="2"/>
        <v>320</v>
      </c>
      <c r="J10" s="6">
        <f t="shared" si="2"/>
        <v>255</v>
      </c>
      <c r="K10" s="6">
        <f t="shared" si="2"/>
        <v>0</v>
      </c>
      <c r="L10" s="6">
        <f t="shared" si="2"/>
        <v>742</v>
      </c>
      <c r="M10" s="6">
        <f t="shared" si="2"/>
        <v>0</v>
      </c>
      <c r="N10" s="6">
        <f t="shared" si="2"/>
        <v>1515.8</v>
      </c>
      <c r="O10" s="6">
        <f t="shared" si="2"/>
        <v>2230</v>
      </c>
      <c r="P10" s="6">
        <f t="shared" si="2"/>
        <v>0</v>
      </c>
      <c r="Q10" s="6">
        <f t="shared" si="2"/>
        <v>0</v>
      </c>
      <c r="R10" s="6"/>
    </row>
    <row r="11" spans="1:18" ht="21.75" customHeight="1">
      <c r="A11" s="8">
        <v>5</v>
      </c>
      <c r="B11" s="12" t="s">
        <v>27</v>
      </c>
      <c r="C11" s="14" t="s">
        <v>28</v>
      </c>
      <c r="D11" s="6">
        <f>E11+K11+L11+M11+O11+P11+Q11</f>
        <v>270</v>
      </c>
      <c r="E11" s="10">
        <f>SUM(F11:J11)</f>
        <v>270</v>
      </c>
      <c r="F11" s="15">
        <v>270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8.5" customHeight="1">
      <c r="A12" s="8">
        <v>6</v>
      </c>
      <c r="B12" s="16" t="s">
        <v>29</v>
      </c>
      <c r="C12" s="17" t="s">
        <v>28</v>
      </c>
      <c r="D12" s="6">
        <f>E12+K12+L12+N12+O12+P12+Q12</f>
        <v>10862.8</v>
      </c>
      <c r="E12" s="10">
        <f>SUM(F12:J12)</f>
        <v>6375</v>
      </c>
      <c r="F12" s="18" t="s">
        <v>30</v>
      </c>
      <c r="G12" s="10">
        <v>5800</v>
      </c>
      <c r="H12" s="10"/>
      <c r="I12" s="10">
        <v>320</v>
      </c>
      <c r="J12" s="10">
        <v>255</v>
      </c>
      <c r="K12" s="10"/>
      <c r="L12" s="10">
        <v>742</v>
      </c>
      <c r="N12" s="10">
        <v>1515.8</v>
      </c>
      <c r="O12" s="10">
        <v>2230</v>
      </c>
      <c r="P12" s="10"/>
      <c r="Q12" s="10"/>
      <c r="R12" s="10"/>
    </row>
    <row r="13" spans="1:18" ht="27" customHeight="1">
      <c r="A13" s="8">
        <v>7</v>
      </c>
      <c r="B13" s="16" t="s">
        <v>31</v>
      </c>
      <c r="C13" s="17" t="s">
        <v>28</v>
      </c>
      <c r="D13" s="6">
        <f>E13+K13+L13+M13+O13+P13+Q13</f>
        <v>727.2</v>
      </c>
      <c r="E13" s="10">
        <f>SUM(F13:J13)</f>
        <v>727.2</v>
      </c>
      <c r="F13" s="11">
        <v>727.2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7" customHeight="1">
      <c r="A14" s="8"/>
      <c r="B14" s="19" t="s">
        <v>32</v>
      </c>
      <c r="C14" s="17"/>
      <c r="D14" s="6">
        <f>SUM(D15:D17)</f>
        <v>2477.2</v>
      </c>
      <c r="E14" s="6">
        <f aca="true" t="shared" si="3" ref="E14:Q14">SUM(E15:E17)</f>
        <v>2038.2</v>
      </c>
      <c r="F14" s="6">
        <f t="shared" si="3"/>
        <v>2038.2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3"/>
        <v>0</v>
      </c>
      <c r="L14" s="6">
        <f t="shared" si="3"/>
        <v>439</v>
      </c>
      <c r="M14" s="6">
        <f t="shared" si="3"/>
        <v>0</v>
      </c>
      <c r="N14" s="6"/>
      <c r="O14" s="6">
        <f>SUM(O15:O17)</f>
        <v>0</v>
      </c>
      <c r="P14" s="6">
        <f>SUM(P15:P17)</f>
        <v>0</v>
      </c>
      <c r="Q14" s="6">
        <f>SUM(Q15:Q17)</f>
        <v>0</v>
      </c>
      <c r="R14" s="6"/>
    </row>
    <row r="15" spans="1:18" ht="27.75" customHeight="1">
      <c r="A15" s="8">
        <v>8</v>
      </c>
      <c r="B15" s="20" t="s">
        <v>33</v>
      </c>
      <c r="C15" s="21" t="s">
        <v>34</v>
      </c>
      <c r="D15" s="6">
        <f>E15+K15+L15+M15+O15+P15+Q15</f>
        <v>439</v>
      </c>
      <c r="E15" s="10">
        <f>SUM(F15:J15)</f>
        <v>0</v>
      </c>
      <c r="F15" s="11"/>
      <c r="G15" s="10"/>
      <c r="H15" s="10"/>
      <c r="I15" s="10"/>
      <c r="J15" s="10"/>
      <c r="K15" s="10"/>
      <c r="L15" s="10">
        <v>439</v>
      </c>
      <c r="M15" s="10"/>
      <c r="N15" s="10"/>
      <c r="O15" s="10"/>
      <c r="P15" s="10"/>
      <c r="Q15" s="10"/>
      <c r="R15" s="10"/>
    </row>
    <row r="16" spans="1:18" ht="34.5" customHeight="1">
      <c r="A16" s="8">
        <v>9</v>
      </c>
      <c r="B16" s="12" t="s">
        <v>27</v>
      </c>
      <c r="C16" s="14" t="s">
        <v>35</v>
      </c>
      <c r="D16" s="6">
        <f>E16+K16+L16+M16+O16+P16+Q16</f>
        <v>406</v>
      </c>
      <c r="E16" s="10">
        <f>SUM(F16:J16)</f>
        <v>406</v>
      </c>
      <c r="F16" s="15">
        <v>406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7.75" customHeight="1">
      <c r="A17" s="8">
        <v>10</v>
      </c>
      <c r="B17" s="22" t="s">
        <v>36</v>
      </c>
      <c r="C17" s="23" t="s">
        <v>35</v>
      </c>
      <c r="D17" s="6">
        <f>E17+K17+L17+M17+O17+P17+Q17</f>
        <v>1632.2</v>
      </c>
      <c r="E17" s="10">
        <f>SUM(F17:J17)</f>
        <v>1632.2</v>
      </c>
      <c r="F17" s="11">
        <v>1632.2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7.75" customHeight="1">
      <c r="A18" s="8"/>
      <c r="B18" s="24" t="s">
        <v>37</v>
      </c>
      <c r="C18" s="23"/>
      <c r="D18" s="6">
        <f>SUM(D19:D38)</f>
        <v>17396.84</v>
      </c>
      <c r="E18" s="6">
        <f aca="true" t="shared" si="4" ref="E18:Q18">SUM(E19:E38)</f>
        <v>17094.24</v>
      </c>
      <c r="F18" s="6">
        <f t="shared" si="4"/>
        <v>17094.24</v>
      </c>
      <c r="G18" s="6">
        <f t="shared" si="4"/>
        <v>0</v>
      </c>
      <c r="H18" s="6">
        <f t="shared" si="4"/>
        <v>0</v>
      </c>
      <c r="I18" s="6">
        <f t="shared" si="4"/>
        <v>0</v>
      </c>
      <c r="J18" s="6">
        <f t="shared" si="4"/>
        <v>0</v>
      </c>
      <c r="K18" s="6">
        <f t="shared" si="4"/>
        <v>0</v>
      </c>
      <c r="L18" s="6">
        <f t="shared" si="4"/>
        <v>60</v>
      </c>
      <c r="M18" s="6">
        <f t="shared" si="4"/>
        <v>0</v>
      </c>
      <c r="N18" s="6"/>
      <c r="O18" s="6">
        <f>SUM(O19:O38)</f>
        <v>0</v>
      </c>
      <c r="P18" s="6">
        <f>SUM(P19:P38)</f>
        <v>242.6</v>
      </c>
      <c r="Q18" s="6">
        <f>SUM(Q19:Q38)</f>
        <v>0</v>
      </c>
      <c r="R18" s="6"/>
    </row>
    <row r="19" spans="1:18" ht="27" customHeight="1">
      <c r="A19" s="8">
        <v>11</v>
      </c>
      <c r="B19" s="20" t="s">
        <v>38</v>
      </c>
      <c r="C19" s="25" t="s">
        <v>39</v>
      </c>
      <c r="D19" s="6">
        <f>E19+K19+L19+M19+O19+P19+Q19</f>
        <v>1702</v>
      </c>
      <c r="E19" s="10">
        <f aca="true" t="shared" si="5" ref="E19:E38">SUM(F19:J19)</f>
        <v>1702</v>
      </c>
      <c r="F19" s="11">
        <v>1702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7" customHeight="1">
      <c r="A20" s="8">
        <v>12</v>
      </c>
      <c r="B20" s="26" t="s">
        <v>40</v>
      </c>
      <c r="C20" s="14" t="s">
        <v>39</v>
      </c>
      <c r="D20" s="6">
        <f>E20+K20+L20+M20+O20+P20+Q20</f>
        <v>0</v>
      </c>
      <c r="E20" s="10">
        <f t="shared" si="5"/>
        <v>0</v>
      </c>
      <c r="F20" s="18" t="s">
        <v>30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 t="s">
        <v>41</v>
      </c>
    </row>
    <row r="21" spans="1:18" ht="27" customHeight="1">
      <c r="A21" s="8">
        <v>13</v>
      </c>
      <c r="B21" s="26" t="s">
        <v>25</v>
      </c>
      <c r="C21" s="14" t="s">
        <v>39</v>
      </c>
      <c r="D21" s="6">
        <f>E21+K21+L21+M21+O21+P21+Q21</f>
        <v>2154</v>
      </c>
      <c r="E21" s="10">
        <f t="shared" si="5"/>
        <v>2154</v>
      </c>
      <c r="F21" s="15">
        <v>2154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8.5" customHeight="1">
      <c r="A22" s="8">
        <v>14</v>
      </c>
      <c r="B22" s="27" t="s">
        <v>42</v>
      </c>
      <c r="C22" s="14" t="s">
        <v>39</v>
      </c>
      <c r="D22" s="6">
        <f aca="true" t="shared" si="6" ref="D22:D51">E22+K22+L22+M22+O22+P22+Q22</f>
        <v>1484.2</v>
      </c>
      <c r="E22" s="10">
        <f t="shared" si="5"/>
        <v>1484.2</v>
      </c>
      <c r="F22" s="15">
        <v>1484.2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30" customHeight="1">
      <c r="A23" s="8">
        <v>15</v>
      </c>
      <c r="B23" s="12" t="s">
        <v>43</v>
      </c>
      <c r="C23" s="14" t="s">
        <v>39</v>
      </c>
      <c r="D23" s="6">
        <f t="shared" si="6"/>
        <v>1786.38</v>
      </c>
      <c r="E23" s="10">
        <f t="shared" si="5"/>
        <v>1786.38</v>
      </c>
      <c r="F23" s="15">
        <v>1786.38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7" customHeight="1">
      <c r="A24" s="8">
        <v>16</v>
      </c>
      <c r="B24" s="12" t="s">
        <v>44</v>
      </c>
      <c r="C24" s="14" t="s">
        <v>39</v>
      </c>
      <c r="D24" s="6">
        <f t="shared" si="6"/>
        <v>469.55</v>
      </c>
      <c r="E24" s="10">
        <f t="shared" si="5"/>
        <v>469.55</v>
      </c>
      <c r="F24" s="15">
        <v>469.55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8.5" customHeight="1">
      <c r="A25" s="8">
        <v>17</v>
      </c>
      <c r="B25" s="12" t="s">
        <v>45</v>
      </c>
      <c r="C25" s="14" t="s">
        <v>39</v>
      </c>
      <c r="D25" s="6">
        <f t="shared" si="6"/>
        <v>1000</v>
      </c>
      <c r="E25" s="10">
        <f t="shared" si="5"/>
        <v>1000</v>
      </c>
      <c r="F25" s="15">
        <v>1000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5.5" customHeight="1">
      <c r="A26" s="8">
        <v>18</v>
      </c>
      <c r="B26" s="12" t="s">
        <v>46</v>
      </c>
      <c r="C26" s="14" t="s">
        <v>39</v>
      </c>
      <c r="D26" s="6">
        <f t="shared" si="6"/>
        <v>2681.88</v>
      </c>
      <c r="E26" s="10">
        <f t="shared" si="5"/>
        <v>2681.88</v>
      </c>
      <c r="F26" s="15">
        <v>2681.88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2.5" customHeight="1">
      <c r="A27" s="8">
        <v>19</v>
      </c>
      <c r="B27" s="28" t="s">
        <v>47</v>
      </c>
      <c r="C27" s="29" t="s">
        <v>39</v>
      </c>
      <c r="D27" s="6">
        <f t="shared" si="6"/>
        <v>364</v>
      </c>
      <c r="E27" s="10">
        <f t="shared" si="5"/>
        <v>364</v>
      </c>
      <c r="F27" s="15">
        <v>364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" customHeight="1">
      <c r="A28" s="8">
        <v>20</v>
      </c>
      <c r="B28" s="28"/>
      <c r="C28" s="30"/>
      <c r="D28" s="6">
        <f t="shared" si="6"/>
        <v>235.8</v>
      </c>
      <c r="E28" s="10">
        <f t="shared" si="5"/>
        <v>235.8</v>
      </c>
      <c r="F28" s="15">
        <v>235.8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31.5" customHeight="1">
      <c r="A29" s="8">
        <v>21</v>
      </c>
      <c r="B29" s="12" t="s">
        <v>48</v>
      </c>
      <c r="C29" s="14" t="s">
        <v>39</v>
      </c>
      <c r="D29" s="6">
        <f t="shared" si="6"/>
        <v>1118.77</v>
      </c>
      <c r="E29" s="10">
        <f t="shared" si="5"/>
        <v>1118.77</v>
      </c>
      <c r="F29" s="15">
        <v>1118.77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30" customHeight="1">
      <c r="A30" s="8">
        <v>22</v>
      </c>
      <c r="B30" s="12" t="s">
        <v>49</v>
      </c>
      <c r="C30" s="14" t="s">
        <v>39</v>
      </c>
      <c r="D30" s="6">
        <f t="shared" si="6"/>
        <v>1711.2</v>
      </c>
      <c r="E30" s="10">
        <f t="shared" si="5"/>
        <v>1711.2</v>
      </c>
      <c r="F30" s="15">
        <v>1711.2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4" customHeight="1">
      <c r="A31" s="8">
        <v>23</v>
      </c>
      <c r="B31" s="12" t="s">
        <v>50</v>
      </c>
      <c r="C31" s="14" t="s">
        <v>39</v>
      </c>
      <c r="D31" s="6">
        <f t="shared" si="6"/>
        <v>1589</v>
      </c>
      <c r="E31" s="10">
        <f t="shared" si="5"/>
        <v>1589</v>
      </c>
      <c r="F31" s="31">
        <v>1589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1">
      <c r="A32" s="8">
        <v>24</v>
      </c>
      <c r="B32" s="12" t="s">
        <v>51</v>
      </c>
      <c r="C32" s="14" t="s">
        <v>39</v>
      </c>
      <c r="D32" s="6">
        <f t="shared" si="6"/>
        <v>158.07</v>
      </c>
      <c r="E32" s="10">
        <f t="shared" si="5"/>
        <v>158.07</v>
      </c>
      <c r="F32" s="15">
        <v>158.07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1">
      <c r="A33" s="8">
        <v>25</v>
      </c>
      <c r="B33" s="12" t="s">
        <v>52</v>
      </c>
      <c r="C33" s="14" t="s">
        <v>39</v>
      </c>
      <c r="D33" s="6">
        <f t="shared" si="6"/>
        <v>253.51</v>
      </c>
      <c r="E33" s="10">
        <f t="shared" si="5"/>
        <v>253.51</v>
      </c>
      <c r="F33" s="15">
        <v>253.51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1">
      <c r="A34" s="8">
        <v>26</v>
      </c>
      <c r="B34" s="32" t="s">
        <v>53</v>
      </c>
      <c r="C34" s="14" t="s">
        <v>39</v>
      </c>
      <c r="D34" s="6">
        <f t="shared" si="6"/>
        <v>64.48</v>
      </c>
      <c r="E34" s="10">
        <f t="shared" si="5"/>
        <v>64.48</v>
      </c>
      <c r="F34" s="15">
        <v>64.48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1">
      <c r="A35" s="8">
        <v>27</v>
      </c>
      <c r="B35" s="33" t="s">
        <v>54</v>
      </c>
      <c r="C35" s="14" t="s">
        <v>39</v>
      </c>
      <c r="D35" s="6">
        <f t="shared" si="6"/>
        <v>60</v>
      </c>
      <c r="E35" s="10">
        <f t="shared" si="5"/>
        <v>0</v>
      </c>
      <c r="F35" s="11"/>
      <c r="G35" s="10"/>
      <c r="H35" s="10"/>
      <c r="I35" s="10"/>
      <c r="J35" s="10"/>
      <c r="K35" s="10"/>
      <c r="L35" s="10">
        <v>60</v>
      </c>
      <c r="M35" s="10"/>
      <c r="N35" s="10"/>
      <c r="O35" s="10"/>
      <c r="P35" s="10"/>
      <c r="Q35" s="10"/>
      <c r="R35" s="10"/>
    </row>
    <row r="36" spans="1:18" ht="22.5" customHeight="1">
      <c r="A36" s="8">
        <v>28</v>
      </c>
      <c r="B36" s="34" t="s">
        <v>55</v>
      </c>
      <c r="C36" s="14" t="s">
        <v>39</v>
      </c>
      <c r="D36" s="6">
        <f t="shared" si="6"/>
        <v>169</v>
      </c>
      <c r="E36" s="10">
        <f t="shared" si="5"/>
        <v>169</v>
      </c>
      <c r="F36" s="11">
        <v>169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2.5" customHeight="1">
      <c r="A37" s="8">
        <v>29</v>
      </c>
      <c r="B37" s="35" t="s">
        <v>56</v>
      </c>
      <c r="C37" s="14" t="s">
        <v>39</v>
      </c>
      <c r="D37" s="6">
        <f t="shared" si="6"/>
        <v>200</v>
      </c>
      <c r="E37" s="10">
        <f t="shared" si="5"/>
        <v>0</v>
      </c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>
        <v>200</v>
      </c>
      <c r="Q37" s="10"/>
      <c r="R37" s="10"/>
    </row>
    <row r="38" spans="1:18" ht="25.5" customHeight="1">
      <c r="A38" s="8">
        <v>30</v>
      </c>
      <c r="B38" s="35" t="s">
        <v>57</v>
      </c>
      <c r="C38" s="14" t="s">
        <v>39</v>
      </c>
      <c r="D38" s="6">
        <f t="shared" si="6"/>
        <v>195</v>
      </c>
      <c r="E38" s="10">
        <f t="shared" si="5"/>
        <v>152.4</v>
      </c>
      <c r="F38" s="11">
        <v>152.4</v>
      </c>
      <c r="G38" s="10"/>
      <c r="H38" s="10"/>
      <c r="I38" s="10"/>
      <c r="J38" s="10"/>
      <c r="K38" s="10"/>
      <c r="L38" s="10"/>
      <c r="M38" s="10"/>
      <c r="N38" s="10"/>
      <c r="O38" s="10"/>
      <c r="P38" s="10">
        <v>42.6</v>
      </c>
      <c r="Q38" s="10"/>
      <c r="R38" s="10"/>
    </row>
    <row r="39" spans="1:18" ht="25.5" customHeight="1">
      <c r="A39" s="8"/>
      <c r="B39" s="36" t="s">
        <v>58</v>
      </c>
      <c r="C39" s="14"/>
      <c r="D39" s="6">
        <f>SUM(D40:D44)</f>
        <v>5704</v>
      </c>
      <c r="E39" s="6">
        <f aca="true" t="shared" si="7" ref="E39:Q39">SUM(E40:E44)</f>
        <v>0</v>
      </c>
      <c r="F39" s="6">
        <f t="shared" si="7"/>
        <v>0</v>
      </c>
      <c r="G39" s="6">
        <f t="shared" si="7"/>
        <v>0</v>
      </c>
      <c r="H39" s="6">
        <f t="shared" si="7"/>
        <v>0</v>
      </c>
      <c r="I39" s="6">
        <f t="shared" si="7"/>
        <v>0</v>
      </c>
      <c r="J39" s="6">
        <f t="shared" si="7"/>
        <v>0</v>
      </c>
      <c r="K39" s="6">
        <f t="shared" si="7"/>
        <v>5704</v>
      </c>
      <c r="L39" s="6">
        <f t="shared" si="7"/>
        <v>0</v>
      </c>
      <c r="M39" s="6">
        <f t="shared" si="7"/>
        <v>0</v>
      </c>
      <c r="N39" s="6"/>
      <c r="O39" s="6">
        <f>SUM(O40:O44)</f>
        <v>0</v>
      </c>
      <c r="P39" s="6">
        <f>SUM(P40:P44)</f>
        <v>0</v>
      </c>
      <c r="Q39" s="6">
        <f>SUM(Q40:Q44)</f>
        <v>0</v>
      </c>
      <c r="R39" s="6"/>
    </row>
    <row r="40" spans="1:18" ht="22.5" customHeight="1">
      <c r="A40" s="8">
        <v>31</v>
      </c>
      <c r="B40" s="12" t="s">
        <v>59</v>
      </c>
      <c r="C40" s="12" t="s">
        <v>60</v>
      </c>
      <c r="D40" s="6">
        <f>E40+K40+L40+M40+O40+P40+Q40</f>
        <v>1585.5</v>
      </c>
      <c r="E40" s="10">
        <f>SUM(F40:J40)</f>
        <v>0</v>
      </c>
      <c r="F40" s="11"/>
      <c r="G40" s="10"/>
      <c r="H40" s="10"/>
      <c r="I40" s="10"/>
      <c r="J40" s="10"/>
      <c r="K40" s="50">
        <f>1300+285.5</f>
        <v>1585.5</v>
      </c>
      <c r="L40" s="10"/>
      <c r="M40" s="10"/>
      <c r="N40" s="10"/>
      <c r="O40" s="10"/>
      <c r="P40" s="10"/>
      <c r="Q40" s="10"/>
      <c r="R40" s="10"/>
    </row>
    <row r="41" spans="1:18" ht="21" customHeight="1">
      <c r="A41" s="8">
        <v>32</v>
      </c>
      <c r="B41" s="12" t="s">
        <v>61</v>
      </c>
      <c r="C41" s="12" t="s">
        <v>60</v>
      </c>
      <c r="D41" s="6">
        <f>E41+K41+L41+M41+O41+P41+Q41</f>
        <v>307.5</v>
      </c>
      <c r="E41" s="10">
        <f>SUM(F41:J41)</f>
        <v>0</v>
      </c>
      <c r="F41" s="11"/>
      <c r="G41" s="10"/>
      <c r="H41" s="10"/>
      <c r="I41" s="10"/>
      <c r="J41" s="10"/>
      <c r="K41" s="50">
        <v>307.5</v>
      </c>
      <c r="L41" s="10"/>
      <c r="M41" s="10"/>
      <c r="N41" s="10"/>
      <c r="O41" s="10"/>
      <c r="P41" s="10"/>
      <c r="Q41" s="10"/>
      <c r="R41" s="10"/>
    </row>
    <row r="42" spans="1:18" ht="33" customHeight="1">
      <c r="A42" s="8">
        <v>33</v>
      </c>
      <c r="B42" s="12" t="s">
        <v>62</v>
      </c>
      <c r="C42" s="12" t="s">
        <v>63</v>
      </c>
      <c r="D42" s="6">
        <f>E42+K42+L42+M42+O42+P42+Q42</f>
        <v>244</v>
      </c>
      <c r="E42" s="10">
        <f>SUM(F42:J42)</f>
        <v>0</v>
      </c>
      <c r="F42" s="11"/>
      <c r="G42" s="10"/>
      <c r="H42" s="10"/>
      <c r="I42" s="10"/>
      <c r="J42" s="10"/>
      <c r="K42" s="50">
        <v>244</v>
      </c>
      <c r="L42" s="10"/>
      <c r="M42" s="10"/>
      <c r="N42" s="10"/>
      <c r="O42" s="10"/>
      <c r="P42" s="10"/>
      <c r="Q42" s="10"/>
      <c r="R42" s="10"/>
    </row>
    <row r="43" spans="1:18" ht="30.75" customHeight="1">
      <c r="A43" s="8">
        <v>34</v>
      </c>
      <c r="B43" s="12" t="s">
        <v>64</v>
      </c>
      <c r="C43" s="12" t="s">
        <v>63</v>
      </c>
      <c r="D43" s="6">
        <f>E43+K43+L43+M43+O43+P43+Q43</f>
        <v>3515</v>
      </c>
      <c r="E43" s="10">
        <f>SUM(F43:J43)</f>
        <v>0</v>
      </c>
      <c r="F43" s="11"/>
      <c r="G43" s="10"/>
      <c r="H43" s="10"/>
      <c r="I43" s="10"/>
      <c r="J43" s="10"/>
      <c r="K43" s="50">
        <f>3280+235</f>
        <v>3515</v>
      </c>
      <c r="L43" s="10"/>
      <c r="M43" s="10"/>
      <c r="N43" s="10"/>
      <c r="O43" s="10"/>
      <c r="P43" s="10"/>
      <c r="Q43" s="10"/>
      <c r="R43" s="10"/>
    </row>
    <row r="44" spans="1:18" ht="22.5" customHeight="1">
      <c r="A44" s="8">
        <v>35</v>
      </c>
      <c r="B44" s="12" t="s">
        <v>65</v>
      </c>
      <c r="C44" s="12" t="s">
        <v>60</v>
      </c>
      <c r="D44" s="6">
        <f>E44+K44+L44+M44+O44+P44+Q44</f>
        <v>52</v>
      </c>
      <c r="E44" s="10">
        <f>SUM(F44:J44)</f>
        <v>0</v>
      </c>
      <c r="F44" s="11"/>
      <c r="G44" s="10"/>
      <c r="H44" s="10"/>
      <c r="I44" s="10"/>
      <c r="J44" s="10"/>
      <c r="K44" s="50">
        <v>52</v>
      </c>
      <c r="L44" s="10"/>
      <c r="M44" s="10"/>
      <c r="N44" s="10"/>
      <c r="O44" s="10"/>
      <c r="P44" s="10"/>
      <c r="Q44" s="10"/>
      <c r="R44" s="10"/>
    </row>
    <row r="45" spans="1:18" ht="22.5" customHeight="1">
      <c r="A45" s="8"/>
      <c r="B45" s="7" t="s">
        <v>66</v>
      </c>
      <c r="C45" s="12"/>
      <c r="D45" s="6">
        <f>SUM(D46:D57)</f>
        <v>15747.36</v>
      </c>
      <c r="E45" s="6">
        <f aca="true" t="shared" si="8" ref="E45:Q45">SUM(E46:E57)</f>
        <v>4247.36</v>
      </c>
      <c r="F45" s="6">
        <f t="shared" si="8"/>
        <v>4247.36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6341</v>
      </c>
      <c r="L45" s="6">
        <f t="shared" si="8"/>
        <v>4431</v>
      </c>
      <c r="M45" s="6">
        <f t="shared" si="8"/>
        <v>0</v>
      </c>
      <c r="N45" s="6"/>
      <c r="O45" s="6">
        <f>SUM(O46:O57)</f>
        <v>0</v>
      </c>
      <c r="P45" s="6">
        <f>SUM(P46:P57)</f>
        <v>228</v>
      </c>
      <c r="Q45" s="6">
        <f>SUM(Q46:Q57)</f>
        <v>500</v>
      </c>
      <c r="R45" s="6"/>
    </row>
    <row r="46" spans="1:18" ht="22.5" customHeight="1">
      <c r="A46" s="8">
        <v>36</v>
      </c>
      <c r="B46" s="37" t="s">
        <v>67</v>
      </c>
      <c r="C46" s="38" t="s">
        <v>68</v>
      </c>
      <c r="D46" s="6">
        <f aca="true" t="shared" si="9" ref="D46:D53">E46+K46+L46+M46+O46+P46+Q46</f>
        <v>1381</v>
      </c>
      <c r="E46" s="10">
        <f aca="true" t="shared" si="10" ref="E46:E60">SUM(F46:J46)</f>
        <v>0</v>
      </c>
      <c r="F46" s="11"/>
      <c r="G46" s="10"/>
      <c r="H46" s="10"/>
      <c r="I46" s="10"/>
      <c r="J46" s="10"/>
      <c r="K46" s="51">
        <v>1381</v>
      </c>
      <c r="L46" s="10"/>
      <c r="M46" s="10"/>
      <c r="N46" s="10"/>
      <c r="O46" s="10"/>
      <c r="P46" s="10"/>
      <c r="Q46" s="10"/>
      <c r="R46" s="10"/>
    </row>
    <row r="47" spans="1:18" ht="36.75" customHeight="1">
      <c r="A47" s="8">
        <v>37</v>
      </c>
      <c r="B47" s="39" t="s">
        <v>69</v>
      </c>
      <c r="C47" s="38" t="s">
        <v>70</v>
      </c>
      <c r="D47" s="6">
        <f t="shared" si="9"/>
        <v>95</v>
      </c>
      <c r="E47" s="10">
        <f t="shared" si="10"/>
        <v>0</v>
      </c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>
        <v>95</v>
      </c>
      <c r="Q47" s="10"/>
      <c r="R47" s="10"/>
    </row>
    <row r="48" spans="1:18" ht="21" customHeight="1">
      <c r="A48" s="8">
        <v>38</v>
      </c>
      <c r="B48" s="37" t="s">
        <v>71</v>
      </c>
      <c r="C48" s="38" t="s">
        <v>70</v>
      </c>
      <c r="D48" s="6">
        <f t="shared" si="9"/>
        <v>4380.36</v>
      </c>
      <c r="E48" s="10">
        <f t="shared" si="10"/>
        <v>4247.36</v>
      </c>
      <c r="F48" s="11">
        <v>4247.36</v>
      </c>
      <c r="G48" s="10"/>
      <c r="H48" s="10"/>
      <c r="I48" s="10"/>
      <c r="J48" s="10"/>
      <c r="K48" s="10"/>
      <c r="L48" s="10"/>
      <c r="M48" s="10"/>
      <c r="N48" s="10"/>
      <c r="O48" s="10"/>
      <c r="P48" s="10">
        <v>133</v>
      </c>
      <c r="Q48" s="10"/>
      <c r="R48" s="10"/>
    </row>
    <row r="49" spans="1:18" ht="21.75" customHeight="1">
      <c r="A49" s="8">
        <v>39</v>
      </c>
      <c r="B49" s="37" t="s">
        <v>72</v>
      </c>
      <c r="C49" s="38" t="s">
        <v>70</v>
      </c>
      <c r="D49" s="6">
        <f t="shared" si="9"/>
        <v>0</v>
      </c>
      <c r="E49" s="10">
        <f t="shared" si="10"/>
        <v>0</v>
      </c>
      <c r="F49" s="40" t="s">
        <v>30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A50" s="8">
        <v>40</v>
      </c>
      <c r="B50" s="22" t="s">
        <v>73</v>
      </c>
      <c r="C50" s="23" t="s">
        <v>70</v>
      </c>
      <c r="D50" s="6">
        <f t="shared" si="9"/>
        <v>0</v>
      </c>
      <c r="E50" s="10">
        <f t="shared" si="10"/>
        <v>0</v>
      </c>
      <c r="F50" s="41" t="s">
        <v>30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7" customHeight="1">
      <c r="A51" s="8">
        <v>41</v>
      </c>
      <c r="B51" s="37" t="s">
        <v>74</v>
      </c>
      <c r="C51" s="38" t="s">
        <v>75</v>
      </c>
      <c r="D51" s="6">
        <f t="shared" si="9"/>
        <v>2520</v>
      </c>
      <c r="E51" s="10">
        <f t="shared" si="10"/>
        <v>0</v>
      </c>
      <c r="F51" s="11"/>
      <c r="G51" s="10"/>
      <c r="H51" s="10"/>
      <c r="I51" s="10"/>
      <c r="J51" s="10"/>
      <c r="K51" s="10">
        <v>2520</v>
      </c>
      <c r="L51" s="10"/>
      <c r="M51" s="10"/>
      <c r="N51" s="10"/>
      <c r="O51" s="10"/>
      <c r="P51" s="10"/>
      <c r="Q51" s="10"/>
      <c r="R51" s="10"/>
    </row>
    <row r="52" spans="1:18" ht="30" customHeight="1">
      <c r="A52" s="8">
        <v>42</v>
      </c>
      <c r="B52" s="42" t="s">
        <v>76</v>
      </c>
      <c r="C52" s="43" t="s">
        <v>70</v>
      </c>
      <c r="D52" s="6">
        <f t="shared" si="9"/>
        <v>0</v>
      </c>
      <c r="E52" s="10">
        <f t="shared" si="10"/>
        <v>0</v>
      </c>
      <c r="F52" s="18" t="s">
        <v>30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.75" customHeight="1">
      <c r="A53" s="8">
        <v>43</v>
      </c>
      <c r="B53" s="37" t="s">
        <v>77</v>
      </c>
      <c r="C53" s="23" t="s">
        <v>70</v>
      </c>
      <c r="D53" s="6">
        <f t="shared" si="9"/>
        <v>2651</v>
      </c>
      <c r="E53" s="10">
        <f t="shared" si="10"/>
        <v>0</v>
      </c>
      <c r="F53" s="11"/>
      <c r="G53" s="10"/>
      <c r="H53" s="10"/>
      <c r="I53" s="10"/>
      <c r="J53" s="10"/>
      <c r="K53" s="10"/>
      <c r="L53" s="10">
        <v>2651</v>
      </c>
      <c r="M53" s="10"/>
      <c r="N53" s="10"/>
      <c r="O53" s="10"/>
      <c r="P53" s="10"/>
      <c r="Q53" s="10"/>
      <c r="R53" s="10"/>
    </row>
    <row r="54" spans="1:18" ht="24" customHeight="1">
      <c r="A54" s="8">
        <v>44</v>
      </c>
      <c r="B54" s="37" t="s">
        <v>78</v>
      </c>
      <c r="C54" s="23" t="s">
        <v>79</v>
      </c>
      <c r="D54" s="6">
        <v>200</v>
      </c>
      <c r="E54" s="10">
        <f t="shared" si="10"/>
        <v>0</v>
      </c>
      <c r="F54" s="11"/>
      <c r="G54" s="10"/>
      <c r="H54" s="10"/>
      <c r="I54" s="10"/>
      <c r="J54" s="10"/>
      <c r="K54" s="10"/>
      <c r="L54" s="10">
        <v>200</v>
      </c>
      <c r="M54" s="10"/>
      <c r="N54" s="10"/>
      <c r="O54" s="10"/>
      <c r="P54" s="10"/>
      <c r="Q54" s="54" t="s">
        <v>30</v>
      </c>
      <c r="R54" s="10"/>
    </row>
    <row r="55" spans="1:18" ht="18.75" customHeight="1">
      <c r="A55" s="8">
        <v>45</v>
      </c>
      <c r="B55" s="37" t="s">
        <v>80</v>
      </c>
      <c r="C55" s="23" t="s">
        <v>81</v>
      </c>
      <c r="D55" s="6">
        <f aca="true" t="shared" si="11" ref="D55:D60">E55+K55+L55+M55+O55+P55+Q55</f>
        <v>500</v>
      </c>
      <c r="E55" s="10">
        <f t="shared" si="10"/>
        <v>0</v>
      </c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v>500</v>
      </c>
      <c r="R55" s="10"/>
    </row>
    <row r="56" spans="1:18" ht="24.75" customHeight="1">
      <c r="A56" s="8">
        <v>46</v>
      </c>
      <c r="B56" s="37" t="s">
        <v>82</v>
      </c>
      <c r="C56" s="18" t="s">
        <v>70</v>
      </c>
      <c r="D56" s="6">
        <f t="shared" si="11"/>
        <v>1580</v>
      </c>
      <c r="E56" s="10">
        <f t="shared" si="10"/>
        <v>0</v>
      </c>
      <c r="F56" s="11"/>
      <c r="G56" s="10"/>
      <c r="H56" s="10"/>
      <c r="I56" s="10"/>
      <c r="J56" s="10"/>
      <c r="K56" s="10"/>
      <c r="L56" s="10">
        <v>1580</v>
      </c>
      <c r="M56" s="10"/>
      <c r="N56" s="10"/>
      <c r="O56" s="10"/>
      <c r="P56" s="10"/>
      <c r="Q56" s="10"/>
      <c r="R56" s="10"/>
    </row>
    <row r="57" spans="1:18" ht="19.5" customHeight="1">
      <c r="A57" s="8">
        <v>47</v>
      </c>
      <c r="B57" s="37" t="s">
        <v>83</v>
      </c>
      <c r="C57" s="18" t="s">
        <v>70</v>
      </c>
      <c r="D57" s="6">
        <f t="shared" si="11"/>
        <v>2440</v>
      </c>
      <c r="E57" s="10">
        <f t="shared" si="10"/>
        <v>0</v>
      </c>
      <c r="F57" s="11"/>
      <c r="G57" s="10"/>
      <c r="H57" s="10"/>
      <c r="I57" s="10"/>
      <c r="J57" s="10"/>
      <c r="K57" s="10">
        <v>2440</v>
      </c>
      <c r="L57" s="10"/>
      <c r="M57" s="10"/>
      <c r="N57" s="10"/>
      <c r="O57" s="10"/>
      <c r="P57" s="10"/>
      <c r="Q57" s="10"/>
      <c r="R57" s="10"/>
    </row>
    <row r="58" spans="1:18" ht="25.5" customHeight="1">
      <c r="A58" s="8">
        <v>48</v>
      </c>
      <c r="B58" s="44" t="s">
        <v>84</v>
      </c>
      <c r="C58" s="38" t="s">
        <v>85</v>
      </c>
      <c r="D58" s="6">
        <f t="shared" si="11"/>
        <v>5</v>
      </c>
      <c r="E58" s="10">
        <f t="shared" si="10"/>
        <v>0</v>
      </c>
      <c r="F58" s="11">
        <v>0</v>
      </c>
      <c r="G58" s="10"/>
      <c r="H58" s="10"/>
      <c r="I58" s="10"/>
      <c r="J58" s="10"/>
      <c r="K58" s="10">
        <v>5</v>
      </c>
      <c r="L58" s="10"/>
      <c r="M58" s="10"/>
      <c r="N58" s="10"/>
      <c r="O58" s="10"/>
      <c r="P58" s="10"/>
      <c r="Q58" s="10"/>
      <c r="R58" s="10"/>
    </row>
    <row r="59" spans="1:18" ht="19.5" customHeight="1">
      <c r="A59" s="8">
        <v>49</v>
      </c>
      <c r="B59" s="45" t="s">
        <v>86</v>
      </c>
      <c r="C59" s="17" t="s">
        <v>87</v>
      </c>
      <c r="D59" s="6">
        <f t="shared" si="11"/>
        <v>0</v>
      </c>
      <c r="E59" s="10">
        <f t="shared" si="10"/>
        <v>0</v>
      </c>
      <c r="F59" s="18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8" customHeight="1">
      <c r="A60" s="8">
        <v>50</v>
      </c>
      <c r="B60" s="46" t="s">
        <v>88</v>
      </c>
      <c r="C60" s="17" t="s">
        <v>89</v>
      </c>
      <c r="D60" s="6">
        <f t="shared" si="11"/>
        <v>2818</v>
      </c>
      <c r="E60" s="10">
        <f t="shared" si="10"/>
        <v>0</v>
      </c>
      <c r="F60" s="11">
        <v>0</v>
      </c>
      <c r="G60" s="10"/>
      <c r="H60" s="10"/>
      <c r="I60" s="10"/>
      <c r="J60" s="10"/>
      <c r="K60" s="10"/>
      <c r="L60" s="10">
        <v>2818</v>
      </c>
      <c r="M60" s="10"/>
      <c r="N60" s="10"/>
      <c r="O60" s="10"/>
      <c r="P60" s="10"/>
      <c r="Q60" s="10"/>
      <c r="R60" s="10"/>
    </row>
  </sheetData>
  <sheetProtection/>
  <autoFilter ref="A3:B60"/>
  <mergeCells count="17">
    <mergeCell ref="A1:R1"/>
    <mergeCell ref="E2:J2"/>
    <mergeCell ref="A4:B4"/>
    <mergeCell ref="A2:A3"/>
    <mergeCell ref="B2:B3"/>
    <mergeCell ref="B27:B28"/>
    <mergeCell ref="C2:C3"/>
    <mergeCell ref="C27:C28"/>
    <mergeCell ref="D2:D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39" right="0.16" top="0.35" bottom="0.2" header="0.35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2019-05-27T03:39:17Z</cp:lastPrinted>
  <dcterms:created xsi:type="dcterms:W3CDTF">2018-01-19T08:00:52Z</dcterms:created>
  <dcterms:modified xsi:type="dcterms:W3CDTF">2020-04-20T08:00:13Z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