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3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<sst xmlns="http://schemas.openxmlformats.org/spreadsheetml/2006/main" count="27" uniqueCount="23">
  <si>
    <t>关桥乡马湾村2017至2019年建档立卡农户贷款贴息补贴花名册（遗漏）</t>
  </si>
  <si>
    <t>序号</t>
  </si>
  <si>
    <t>村组</t>
  </si>
  <si>
    <t>贷款人
姓名</t>
  </si>
  <si>
    <t>身份证号</t>
  </si>
  <si>
    <t>贷款银行</t>
  </si>
  <si>
    <t>贷款金额（万元）</t>
  </si>
  <si>
    <t>贷款时间</t>
  </si>
  <si>
    <t>还款时间</t>
  </si>
  <si>
    <r>
      <rPr>
        <sz val="10"/>
        <color indexed="8"/>
        <rFont val="黑体"/>
        <charset val="134"/>
      </rPr>
      <t>享受贴息时长(</t>
    </r>
    <r>
      <rPr>
        <sz val="10"/>
        <rFont val="黑体"/>
        <charset val="134"/>
      </rPr>
      <t>天）</t>
    </r>
  </si>
  <si>
    <t>2017年贴息利率（%）</t>
  </si>
  <si>
    <t>贴息金额（元）</t>
  </si>
  <si>
    <t>一卡通账号</t>
  </si>
  <si>
    <t>备注</t>
  </si>
  <si>
    <t>田维虎</t>
  </si>
  <si>
    <t>642222********0217</t>
  </si>
  <si>
    <t>信用社</t>
  </si>
  <si>
    <t>622947880021585****</t>
  </si>
  <si>
    <t>杨彦秀</t>
  </si>
  <si>
    <t>640522********0228</t>
  </si>
  <si>
    <t>邮储银行</t>
  </si>
  <si>
    <t>622947881080154****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</si>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</sst>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indexed="8"/>
      <name val="黑体"/>
      <charset val="134"/>
    </font>
    <font>
      <sz val="10"/>
      <color indexed="8"/>
      <name val="仿宋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3" borderId="16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14" fontId="3" fillId="0" borderId="5" xfId="0" applyNumberFormat="1" applyFont="1" applyFill="1" applyBorder="1" applyAlignment="1" applyProtection="1">
      <alignment horizontal="center" vertical="center" wrapText="1"/>
    </xf>
    <xf numFmtId="14" fontId="4" fillId="3" borderId="1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J5" sqref="J5"/>
    </sheetView>
  </sheetViews>
  <sheetFormatPr defaultColWidth="9" defaultRowHeight="13.5" outlineLevelRow="5"/>
  <cols>
    <col min="1" max="1" width="5" customWidth="1"/>
    <col min="2" max="2" width="6.625" customWidth="1"/>
    <col min="3" max="3" width="8.25" style="1" customWidth="1"/>
    <col min="4" max="4" width="17.125" customWidth="1"/>
    <col min="5" max="5" width="9.25" customWidth="1"/>
    <col min="7" max="8" width="9.25"/>
    <col min="9" max="9" width="11.375" customWidth="1"/>
    <col min="10" max="10" width="13.625" customWidth="1"/>
    <col min="11" max="11" width="9.125" customWidth="1"/>
    <col min="12" max="12" width="18.875" customWidth="1"/>
    <col min="13" max="13" width="9" customWidth="1"/>
    <col min="14" max="14" width="12.625"/>
  </cols>
  <sheetData>
    <row r="1" ht="3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9" t="s">
        <v>10</v>
      </c>
      <c r="K2" s="20" t="s">
        <v>11</v>
      </c>
      <c r="L2" s="21" t="s">
        <v>12</v>
      </c>
      <c r="M2" s="19" t="s">
        <v>13</v>
      </c>
    </row>
    <row r="3" ht="27" customHeight="1" spans="1:13">
      <c r="A3" s="6">
        <v>1</v>
      </c>
      <c r="B3" s="7">
        <v>11</v>
      </c>
      <c r="C3" s="8" t="s">
        <v>14</v>
      </c>
      <c r="D3" s="9" t="s">
        <v>15</v>
      </c>
      <c r="E3" s="9" t="s">
        <v>16</v>
      </c>
      <c r="F3" s="10">
        <v>40000</v>
      </c>
      <c r="G3" s="11">
        <v>42815</v>
      </c>
      <c r="H3" s="11">
        <v>43159</v>
      </c>
      <c r="I3" s="22">
        <f>H3-G3</f>
        <v>344</v>
      </c>
      <c r="J3" s="23">
        <v>4.35</v>
      </c>
      <c r="K3" s="24">
        <f>0.0435/365*I3*40000</f>
        <v>1639.8904109589</v>
      </c>
      <c r="L3" s="25" t="s">
        <v>17</v>
      </c>
      <c r="M3" s="17"/>
    </row>
    <row r="4" ht="27" customHeight="1" spans="1:13">
      <c r="A4" s="6">
        <v>2</v>
      </c>
      <c r="B4" s="7">
        <v>11</v>
      </c>
      <c r="C4" s="8" t="s">
        <v>14</v>
      </c>
      <c r="D4" s="9" t="s">
        <v>15</v>
      </c>
      <c r="E4" s="9" t="s">
        <v>16</v>
      </c>
      <c r="F4" s="10">
        <v>40000</v>
      </c>
      <c r="G4" s="11">
        <v>43168</v>
      </c>
      <c r="H4" s="11">
        <v>43530</v>
      </c>
      <c r="I4" s="22">
        <f>H4-G4</f>
        <v>362</v>
      </c>
      <c r="J4" s="23">
        <v>4.35</v>
      </c>
      <c r="K4" s="24">
        <f>0.0435/365*I4*40000</f>
        <v>1725.69863013699</v>
      </c>
      <c r="L4" s="25" t="s">
        <v>17</v>
      </c>
      <c r="M4" s="17"/>
    </row>
    <row r="5" ht="27" customHeight="1" spans="1:13">
      <c r="A5" s="6">
        <v>3</v>
      </c>
      <c r="B5" s="7">
        <v>4</v>
      </c>
      <c r="C5" s="8" t="s">
        <v>18</v>
      </c>
      <c r="D5" s="9" t="s">
        <v>19</v>
      </c>
      <c r="E5" s="9" t="s">
        <v>20</v>
      </c>
      <c r="F5" s="10">
        <v>40000</v>
      </c>
      <c r="G5" s="12">
        <v>43004</v>
      </c>
      <c r="H5" s="12">
        <v>43734</v>
      </c>
      <c r="I5" s="22">
        <f>H5-G5</f>
        <v>730</v>
      </c>
      <c r="J5" s="23">
        <v>4.75</v>
      </c>
      <c r="K5" s="24">
        <f>0.0475*2*40000</f>
        <v>3800</v>
      </c>
      <c r="L5" s="25" t="s">
        <v>21</v>
      </c>
      <c r="M5" s="17"/>
    </row>
    <row r="6" ht="27" customHeight="1" spans="1:13">
      <c r="A6" s="13" t="s">
        <v>22</v>
      </c>
      <c r="B6" s="14"/>
      <c r="C6" s="15"/>
      <c r="D6" s="16"/>
      <c r="E6" s="17"/>
      <c r="F6" s="18"/>
      <c r="G6" s="18"/>
      <c r="H6" s="18"/>
      <c r="I6" s="16"/>
      <c r="J6" s="16"/>
      <c r="K6" s="26">
        <f>SUM(K3:K5)</f>
        <v>7165.58904109589</v>
      </c>
      <c r="L6" s="27"/>
      <c r="M6" s="17"/>
    </row>
  </sheetData>
  <mergeCells count="2">
    <mergeCell ref="A1:M1"/>
    <mergeCell ref="A6:C6"/>
  </mergeCells>
  <printOptions horizontalCentered="1"/>
  <pageMargins left="0.354166666666667" right="0.196527777777778" top="0.550694444444444" bottom="0.786805555555556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倍儿不爽</cp:lastModifiedBy>
  <dcterms:created xsi:type="dcterms:W3CDTF">2017-11-18T05:24:00Z</dcterms:created>
  <dcterms:modified xsi:type="dcterms:W3CDTF">2020-03-25T03:16:38Z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