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<sst xmlns="http://schemas.openxmlformats.org/spreadsheetml/2006/main" count="29">
  <si>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附件：2</t>
  </si>
  <si>
    <t>乡镇（管委会）2017年统筹整合资金支付情况表</t>
  </si>
  <si>
    <t>单位：万元</t>
  </si>
  <si>
    <t>序号</t>
  </si>
  <si>
    <t>乡镇</t>
  </si>
  <si>
    <t>拨入金额</t>
  </si>
  <si>
    <t>截止2019年10月底支出金额</t>
  </si>
  <si>
    <t>截止2019年10月底结余金额</t>
  </si>
  <si>
    <t>支付率</t>
  </si>
  <si>
    <t>备注</t>
  </si>
  <si>
    <t>合计</t>
  </si>
  <si>
    <t>树台乡</t>
  </si>
  <si>
    <t>西安镇</t>
  </si>
  <si>
    <t>甘盐委</t>
  </si>
  <si>
    <t>史店乡</t>
  </si>
  <si>
    <t>李旺镇</t>
  </si>
  <si>
    <t>甘城乡</t>
  </si>
  <si>
    <t>三河镇</t>
  </si>
  <si>
    <t>红羊乡</t>
  </si>
  <si>
    <t>高崖乡</t>
  </si>
  <si>
    <t>郑旗乡</t>
  </si>
  <si>
    <t>贾塘乡</t>
  </si>
  <si>
    <t>李俊乡</t>
  </si>
  <si>
    <t>关桥乡</t>
  </si>
  <si>
    <t>曹洼乡</t>
  </si>
  <si>
    <t>九彩乡</t>
  </si>
  <si>
    <t>七营镇</t>
  </si>
  <si>
    <t>海城镇</t>
  </si>
  <si>
    <t>关庄乡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</si>
</sst>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5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2" sqref="A2:G2"/>
    </sheetView>
  </sheetViews>
  <sheetFormatPr defaultColWidth="9" defaultRowHeight="13.5" outlineLevelCol="7"/>
  <cols>
    <col min="2" max="4" width="18.625" customWidth="1"/>
  </cols>
  <sheetData>
    <row r="1" s="1" customFormat="1" ht="15.95" customHeight="1" spans="1:6">
      <c r="A1" s="3" t="s">
        <v>0</v>
      </c>
      <c r="B1" s="3"/>
      <c r="C1" s="4"/>
      <c r="D1" s="4"/>
      <c r="E1" s="4"/>
      <c r="F1" s="4"/>
    </row>
    <row r="2" s="1" customFormat="1" ht="24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18" customHeight="1" spans="1:7">
      <c r="A3" s="6"/>
      <c r="B3" s="6"/>
      <c r="C3" s="6"/>
      <c r="D3" s="6"/>
      <c r="E3" s="6"/>
      <c r="F3" s="4"/>
      <c r="G3" s="7" t="s">
        <v>2</v>
      </c>
    </row>
    <row r="4" s="1" customFormat="1" ht="30.95" customHeight="1" spans="1:7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="2" customFormat="1" ht="19.5" customHeight="1" spans="1:7">
      <c r="A5" s="8"/>
      <c r="B5" s="8" t="s">
        <v>10</v>
      </c>
      <c r="C5" s="11">
        <f>SUM(C6:C23)</f>
        <v>41182.67</v>
      </c>
      <c r="D5" s="11">
        <f>SUM(D6:D23)</f>
        <v>41151.28</v>
      </c>
      <c r="E5" s="11">
        <f>SUM(E6:E23)</f>
        <v>31.3899999999999</v>
      </c>
      <c r="F5" s="12">
        <f t="shared" ref="F5:F23" si="0">D5/C5</f>
        <v>0.999237786185306</v>
      </c>
      <c r="G5" s="13"/>
    </row>
    <row r="6" s="1" customFormat="1" ht="19.5" customHeight="1" spans="1:8">
      <c r="A6" s="14">
        <v>1</v>
      </c>
      <c r="B6" s="14" t="s">
        <v>11</v>
      </c>
      <c r="C6" s="15">
        <v>4172.95</v>
      </c>
      <c r="D6" s="15">
        <v>4172.95</v>
      </c>
      <c r="E6" s="15">
        <f t="shared" ref="E6:E23" si="1">C6-D6</f>
        <v>0</v>
      </c>
      <c r="F6" s="16">
        <f t="shared" si="0"/>
        <v>1</v>
      </c>
      <c r="G6" s="17"/>
      <c r="H6" s="18"/>
    </row>
    <row r="7" s="1" customFormat="1" ht="19.5" customHeight="1" spans="1:8">
      <c r="A7" s="14">
        <v>2</v>
      </c>
      <c r="B7" s="14" t="s">
        <v>12</v>
      </c>
      <c r="C7" s="15">
        <v>3484.93</v>
      </c>
      <c r="D7" s="15">
        <v>3484.93</v>
      </c>
      <c r="E7" s="15">
        <f t="shared" si="1"/>
        <v>0</v>
      </c>
      <c r="F7" s="16">
        <f t="shared" si="0"/>
        <v>1</v>
      </c>
      <c r="G7" s="17"/>
      <c r="H7" s="18"/>
    </row>
    <row r="8" s="1" customFormat="1" ht="19.5" customHeight="1" spans="1:8">
      <c r="A8" s="14">
        <v>3</v>
      </c>
      <c r="B8" s="14" t="s">
        <v>13</v>
      </c>
      <c r="C8" s="15">
        <v>557.5</v>
      </c>
      <c r="D8" s="15">
        <v>557.5</v>
      </c>
      <c r="E8" s="15">
        <f t="shared" si="1"/>
        <v>0</v>
      </c>
      <c r="F8" s="16">
        <f t="shared" si="0"/>
        <v>1</v>
      </c>
      <c r="G8" s="17"/>
      <c r="H8" s="18"/>
    </row>
    <row r="9" s="1" customFormat="1" ht="19.5" customHeight="1" spans="1:8">
      <c r="A9" s="14">
        <v>4</v>
      </c>
      <c r="B9" s="14" t="s">
        <v>14</v>
      </c>
      <c r="C9" s="15">
        <v>2557.68</v>
      </c>
      <c r="D9" s="15">
        <v>2557.68</v>
      </c>
      <c r="E9" s="15">
        <f t="shared" si="1"/>
        <v>0</v>
      </c>
      <c r="F9" s="16">
        <f t="shared" si="0"/>
        <v>1</v>
      </c>
      <c r="G9" s="17"/>
      <c r="H9" s="18"/>
    </row>
    <row r="10" s="1" customFormat="1" ht="19.5" customHeight="1" spans="1:8">
      <c r="A10" s="14">
        <v>5</v>
      </c>
      <c r="B10" s="14" t="s">
        <v>15</v>
      </c>
      <c r="C10" s="15">
        <v>2406.36</v>
      </c>
      <c r="D10" s="15">
        <v>2406.36</v>
      </c>
      <c r="E10" s="15">
        <f t="shared" si="1"/>
        <v>0</v>
      </c>
      <c r="F10" s="16">
        <f t="shared" si="0"/>
        <v>1</v>
      </c>
      <c r="G10" s="17"/>
      <c r="H10" s="18"/>
    </row>
    <row r="11" s="1" customFormat="1" ht="19.5" customHeight="1" spans="1:8">
      <c r="A11" s="14">
        <v>6</v>
      </c>
      <c r="B11" s="14" t="s">
        <v>16</v>
      </c>
      <c r="C11" s="15">
        <v>1483.85</v>
      </c>
      <c r="D11" s="15">
        <v>1483.85</v>
      </c>
      <c r="E11" s="15">
        <f t="shared" si="1"/>
        <v>0</v>
      </c>
      <c r="F11" s="16">
        <f t="shared" si="0"/>
        <v>1</v>
      </c>
      <c r="G11" s="17"/>
      <c r="H11" s="18"/>
    </row>
    <row r="12" s="1" customFormat="1" ht="19.5" customHeight="1" spans="1:8">
      <c r="A12" s="14">
        <v>7</v>
      </c>
      <c r="B12" s="14" t="s">
        <v>17</v>
      </c>
      <c r="C12" s="15">
        <v>2031.45</v>
      </c>
      <c r="D12" s="15">
        <v>2031.45</v>
      </c>
      <c r="E12" s="15">
        <f t="shared" si="1"/>
        <v>0</v>
      </c>
      <c r="F12" s="16">
        <f t="shared" si="0"/>
        <v>1</v>
      </c>
      <c r="G12" s="17"/>
      <c r="H12" s="18"/>
    </row>
    <row r="13" s="1" customFormat="1" ht="19.5" customHeight="1" spans="1:8">
      <c r="A13" s="14">
        <v>8</v>
      </c>
      <c r="B13" s="14" t="s">
        <v>18</v>
      </c>
      <c r="C13" s="15">
        <v>2049.7</v>
      </c>
      <c r="D13" s="15">
        <v>2049.7</v>
      </c>
      <c r="E13" s="15">
        <f t="shared" si="1"/>
        <v>0</v>
      </c>
      <c r="F13" s="16">
        <f t="shared" si="0"/>
        <v>1</v>
      </c>
      <c r="G13" s="17"/>
      <c r="H13" s="18"/>
    </row>
    <row r="14" s="1" customFormat="1" ht="19.5" customHeight="1" spans="1:8">
      <c r="A14" s="14">
        <v>9</v>
      </c>
      <c r="B14" s="14" t="s">
        <v>19</v>
      </c>
      <c r="C14" s="15">
        <v>948.51</v>
      </c>
      <c r="D14" s="15">
        <v>948.51</v>
      </c>
      <c r="E14" s="15">
        <f t="shared" si="1"/>
        <v>0</v>
      </c>
      <c r="F14" s="16">
        <f t="shared" si="0"/>
        <v>1</v>
      </c>
      <c r="G14" s="19"/>
      <c r="H14" s="18"/>
    </row>
    <row r="15" s="1" customFormat="1" ht="19.5" customHeight="1" spans="1:8">
      <c r="A15" s="14">
        <v>10</v>
      </c>
      <c r="B15" s="14" t="s">
        <v>20</v>
      </c>
      <c r="C15" s="15">
        <v>2516.12</v>
      </c>
      <c r="D15" s="15">
        <v>2516.12</v>
      </c>
      <c r="E15" s="15">
        <f t="shared" si="1"/>
        <v>0</v>
      </c>
      <c r="F15" s="16">
        <f t="shared" si="0"/>
        <v>1</v>
      </c>
      <c r="G15" s="17"/>
      <c r="H15" s="18"/>
    </row>
    <row r="16" s="1" customFormat="1" ht="19.5" customHeight="1" spans="1:8">
      <c r="A16" s="14">
        <v>11</v>
      </c>
      <c r="B16" s="14" t="s">
        <v>21</v>
      </c>
      <c r="C16" s="15">
        <v>3815.32</v>
      </c>
      <c r="D16" s="15">
        <v>3815.32</v>
      </c>
      <c r="E16" s="15">
        <f t="shared" si="1"/>
        <v>0</v>
      </c>
      <c r="F16" s="16">
        <f t="shared" si="0"/>
        <v>1</v>
      </c>
      <c r="G16" s="17"/>
      <c r="H16" s="18"/>
    </row>
    <row r="17" s="1" customFormat="1" ht="19.5" customHeight="1" spans="1:8">
      <c r="A17" s="14">
        <v>12</v>
      </c>
      <c r="B17" s="14" t="s">
        <v>22</v>
      </c>
      <c r="C17" s="15">
        <v>1929.39</v>
      </c>
      <c r="D17" s="15">
        <f>1907.73+21.66</f>
        <v>1929.39</v>
      </c>
      <c r="E17" s="15">
        <f t="shared" si="1"/>
        <v>0</v>
      </c>
      <c r="F17" s="16">
        <f t="shared" si="0"/>
        <v>1</v>
      </c>
      <c r="G17" s="20"/>
      <c r="H17" s="18"/>
    </row>
    <row r="18" s="1" customFormat="1" ht="19.5" customHeight="1" spans="1:8">
      <c r="A18" s="14">
        <v>13</v>
      </c>
      <c r="B18" s="14" t="s">
        <v>23</v>
      </c>
      <c r="C18" s="15">
        <v>3830.6</v>
      </c>
      <c r="D18" s="15">
        <f>3811.35+18.55+0.7</f>
        <v>3830.6</v>
      </c>
      <c r="E18" s="15">
        <f t="shared" si="1"/>
        <v>0</v>
      </c>
      <c r="F18" s="16">
        <f t="shared" si="0"/>
        <v>1</v>
      </c>
      <c r="G18" s="20"/>
      <c r="H18" s="18"/>
    </row>
    <row r="19" s="1" customFormat="1" ht="19.5" customHeight="1" spans="1:8">
      <c r="A19" s="14">
        <v>14</v>
      </c>
      <c r="B19" s="14" t="s">
        <v>24</v>
      </c>
      <c r="C19" s="15">
        <v>1180.45</v>
      </c>
      <c r="D19" s="15">
        <f>1165.35+15.1</f>
        <v>1180.45</v>
      </c>
      <c r="E19" s="15">
        <f t="shared" si="1"/>
        <v>0</v>
      </c>
      <c r="F19" s="16">
        <f t="shared" si="0"/>
        <v>1</v>
      </c>
      <c r="G19" s="20"/>
      <c r="H19" s="18"/>
    </row>
    <row r="20" s="1" customFormat="1" ht="19.5" customHeight="1" spans="1:8">
      <c r="A20" s="14">
        <v>15</v>
      </c>
      <c r="B20" s="14" t="s">
        <v>25</v>
      </c>
      <c r="C20" s="15">
        <v>1801.64</v>
      </c>
      <c r="D20" s="15">
        <v>1801.64</v>
      </c>
      <c r="E20" s="15">
        <f t="shared" si="1"/>
        <v>0</v>
      </c>
      <c r="F20" s="16">
        <f t="shared" si="0"/>
        <v>1</v>
      </c>
      <c r="G20" s="20"/>
      <c r="H20" s="21"/>
    </row>
    <row r="21" s="1" customFormat="1" ht="19.5" customHeight="1" spans="1:8">
      <c r="A21" s="14">
        <v>16</v>
      </c>
      <c r="B21" s="14" t="s">
        <v>26</v>
      </c>
      <c r="C21" s="15">
        <v>2292.68</v>
      </c>
      <c r="D21" s="15">
        <f>2209.51+38.36+4.18+38.92</f>
        <v>2290.97</v>
      </c>
      <c r="E21" s="15">
        <f t="shared" si="1"/>
        <v>1.70999999999958</v>
      </c>
      <c r="F21" s="16">
        <f t="shared" si="0"/>
        <v>0.999254147984019</v>
      </c>
      <c r="G21" s="20"/>
      <c r="H21" s="18"/>
    </row>
    <row r="22" s="1" customFormat="1" ht="19.5" customHeight="1" spans="1:7">
      <c r="A22" s="14">
        <v>17</v>
      </c>
      <c r="B22" s="14" t="s">
        <v>27</v>
      </c>
      <c r="C22" s="15">
        <v>2475.61</v>
      </c>
      <c r="D22" s="15">
        <f>2430.21+27.7</f>
        <v>2457.91</v>
      </c>
      <c r="E22" s="15">
        <f t="shared" si="1"/>
        <v>17.7000000000003</v>
      </c>
      <c r="F22" s="16">
        <f t="shared" si="0"/>
        <v>0.992850247009828</v>
      </c>
      <c r="G22" s="20"/>
    </row>
    <row r="23" s="1" customFormat="1" ht="19.5" customHeight="1" spans="1:8">
      <c r="A23" s="14">
        <v>18</v>
      </c>
      <c r="B23" s="14" t="s">
        <v>28</v>
      </c>
      <c r="C23" s="15">
        <v>1647.93</v>
      </c>
      <c r="D23" s="15">
        <f>1634.55+1.4</f>
        <v>1635.95</v>
      </c>
      <c r="E23" s="15">
        <f t="shared" si="1"/>
        <v>11.98</v>
      </c>
      <c r="F23" s="16">
        <f t="shared" si="0"/>
        <v>0.992730273737355</v>
      </c>
      <c r="G23" s="20"/>
      <c r="H23" s="18"/>
    </row>
  </sheetData>
  <mergeCells count="2">
    <mergeCell ref="A1:B1"/>
    <mergeCell ref="A2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2019-12-19T03:09:26Z</dcterms:created>
  <dcterms:modified xsi:type="dcterms:W3CDTF">2019-12-19T03:09:46Z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