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<sst xmlns="http://schemas.openxmlformats.org/spreadsheetml/2006/main" count="21">
  <si>
    <t>附件：1</t>
  </si>
  <si>
    <t>县直部门2017年统筹整合资金支付情况表</t>
  </si>
  <si>
    <t>单位：万元</t>
  </si>
  <si>
    <t>序号</t>
  </si>
  <si>
    <t>项目实施单位</t>
  </si>
  <si>
    <t>拨付到项目单位资金</t>
  </si>
  <si>
    <t>项目单位支出金额</t>
  </si>
  <si>
    <t>截止2019年10月底结余金额</t>
  </si>
  <si>
    <t>支付率</t>
  </si>
  <si>
    <t>备注</t>
  </si>
  <si>
    <t>合计</t>
  </si>
  <si>
    <t>住建局</t>
  </si>
  <si>
    <t>交通局</t>
  </si>
  <si>
    <t xml:space="preserve">财政局  </t>
  </si>
  <si>
    <t>统战部（民宗局）</t>
  </si>
  <si>
    <t>自然资源局（林业局）</t>
  </si>
  <si>
    <t>农业农村局</t>
  </si>
  <si>
    <t>农业农村局（农发办）</t>
  </si>
  <si>
    <t>水务局</t>
  </si>
  <si>
    <t>自然资源局（国环局）</t>
  </si>
  <si>
    <t>扶贫办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</si>
</sst>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8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6" fillId="15" borderId="6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0" fontId="3" fillId="0" borderId="2" xfId="1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0" fontId="5" fillId="0" borderId="2" xfId="1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2" sqref="A2:G2"/>
    </sheetView>
  </sheetViews>
  <sheetFormatPr defaultColWidth="9" defaultRowHeight="13.5" outlineLevelCol="6"/>
  <cols>
    <col min="1" max="1" width="21.5" customWidth="1"/>
    <col min="2" max="2" width="27.125" customWidth="1"/>
    <col min="3" max="3" width="21.875" customWidth="1"/>
    <col min="4" max="4" width="23.25" customWidth="1"/>
    <col min="5" max="5" width="11.625" customWidth="1"/>
    <col min="6" max="6" width="12.75" customWidth="1"/>
  </cols>
  <sheetData>
    <row r="1" s="1" customFormat="1" ht="15.95" customHeight="1" spans="1:1">
      <c r="A1" s="1" t="s">
        <v>0</v>
      </c>
    </row>
    <row r="2" s="1" customFormat="1" ht="24" customHeight="1" spans="1:7">
      <c r="A2" s="2" t="s">
        <v>1</v>
      </c>
      <c r="B2" s="2"/>
      <c r="C2" s="2"/>
      <c r="D2" s="2"/>
      <c r="E2" s="2"/>
      <c r="F2" s="2"/>
      <c r="G2" s="2"/>
    </row>
    <row r="3" s="1" customFormat="1" ht="24" customHeight="1" spans="1:7">
      <c r="A3" s="3"/>
      <c r="B3" s="3"/>
      <c r="C3" s="3"/>
      <c r="D3" s="4"/>
      <c r="E3" s="4"/>
      <c r="F3" s="5" t="s">
        <v>2</v>
      </c>
      <c r="G3" s="5"/>
    </row>
    <row r="4" s="1" customFormat="1" ht="40.5" customHeight="1" spans="1:7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</row>
    <row r="5" s="1" customFormat="1" ht="26.25" customHeight="1" spans="1:7">
      <c r="A5" s="6" t="s">
        <v>10</v>
      </c>
      <c r="B5" s="6"/>
      <c r="C5" s="8">
        <f>SUM(C6:C15)</f>
        <v>88180.69</v>
      </c>
      <c r="D5" s="8">
        <f>SUM(D6:D15)</f>
        <v>88180.69</v>
      </c>
      <c r="E5" s="8">
        <f>SUM(E6:E15)</f>
        <v>0</v>
      </c>
      <c r="F5" s="9">
        <f t="shared" ref="F5:F15" si="0">D5/C5</f>
        <v>1</v>
      </c>
      <c r="G5" s="6"/>
    </row>
    <row r="6" s="1" customFormat="1" ht="30.95" customHeight="1" spans="1:7">
      <c r="A6" s="10">
        <v>1</v>
      </c>
      <c r="B6" s="10" t="s">
        <v>11</v>
      </c>
      <c r="C6" s="11">
        <f>6669+3900</f>
        <v>10569</v>
      </c>
      <c r="D6" s="11">
        <v>10569</v>
      </c>
      <c r="E6" s="11">
        <f t="shared" ref="E6:E15" si="1">C6-D6</f>
        <v>0</v>
      </c>
      <c r="F6" s="12">
        <f t="shared" si="0"/>
        <v>1</v>
      </c>
      <c r="G6" s="13"/>
    </row>
    <row r="7" s="1" customFormat="1" ht="30.95" customHeight="1" spans="1:7">
      <c r="A7" s="10">
        <v>2</v>
      </c>
      <c r="B7" s="10" t="s">
        <v>12</v>
      </c>
      <c r="C7" s="11">
        <v>10145</v>
      </c>
      <c r="D7" s="11">
        <v>10145</v>
      </c>
      <c r="E7" s="11">
        <f t="shared" si="1"/>
        <v>0</v>
      </c>
      <c r="F7" s="12">
        <f t="shared" si="0"/>
        <v>1</v>
      </c>
      <c r="G7" s="13"/>
    </row>
    <row r="8" s="1" customFormat="1" ht="30.95" customHeight="1" spans="1:7">
      <c r="A8" s="10">
        <v>3</v>
      </c>
      <c r="B8" s="10" t="s">
        <v>13</v>
      </c>
      <c r="C8" s="11">
        <v>2775</v>
      </c>
      <c r="D8" s="11">
        <v>2775</v>
      </c>
      <c r="E8" s="11">
        <f t="shared" si="1"/>
        <v>0</v>
      </c>
      <c r="F8" s="12">
        <f t="shared" si="0"/>
        <v>1</v>
      </c>
      <c r="G8" s="14"/>
    </row>
    <row r="9" s="1" customFormat="1" ht="30.95" customHeight="1" spans="1:7">
      <c r="A9" s="10">
        <v>4</v>
      </c>
      <c r="B9" s="10" t="s">
        <v>14</v>
      </c>
      <c r="C9" s="11">
        <v>1390</v>
      </c>
      <c r="D9" s="11">
        <v>1390</v>
      </c>
      <c r="E9" s="11">
        <f t="shared" si="1"/>
        <v>0</v>
      </c>
      <c r="F9" s="12">
        <f t="shared" si="0"/>
        <v>1</v>
      </c>
      <c r="G9" s="13"/>
    </row>
    <row r="10" s="1" customFormat="1" ht="30.95" customHeight="1" spans="1:7">
      <c r="A10" s="10">
        <v>5</v>
      </c>
      <c r="B10" s="10" t="s">
        <v>15</v>
      </c>
      <c r="C10" s="15">
        <v>2743.7</v>
      </c>
      <c r="D10" s="15">
        <v>2743.7</v>
      </c>
      <c r="E10" s="11">
        <f t="shared" si="1"/>
        <v>0</v>
      </c>
      <c r="F10" s="12">
        <f t="shared" si="0"/>
        <v>1</v>
      </c>
      <c r="G10" s="13"/>
    </row>
    <row r="11" s="1" customFormat="1" ht="30.95" customHeight="1" spans="1:7">
      <c r="A11" s="10">
        <v>6</v>
      </c>
      <c r="B11" s="10" t="s">
        <v>16</v>
      </c>
      <c r="C11" s="15">
        <v>6752.59</v>
      </c>
      <c r="D11" s="15">
        <v>6752.59</v>
      </c>
      <c r="E11" s="11">
        <f t="shared" si="1"/>
        <v>0</v>
      </c>
      <c r="F11" s="12">
        <f t="shared" si="0"/>
        <v>1</v>
      </c>
      <c r="G11" s="13"/>
    </row>
    <row r="12" s="1" customFormat="1" ht="30.95" customHeight="1" spans="1:7">
      <c r="A12" s="10">
        <v>7</v>
      </c>
      <c r="B12" s="10" t="s">
        <v>17</v>
      </c>
      <c r="C12" s="15">
        <f>1286+536</f>
        <v>1822</v>
      </c>
      <c r="D12" s="15">
        <v>1822</v>
      </c>
      <c r="E12" s="11">
        <f t="shared" si="1"/>
        <v>0</v>
      </c>
      <c r="F12" s="12">
        <f t="shared" si="0"/>
        <v>1</v>
      </c>
      <c r="G12" s="16"/>
    </row>
    <row r="13" s="1" customFormat="1" ht="30.95" customHeight="1" spans="1:7">
      <c r="A13" s="10">
        <v>8</v>
      </c>
      <c r="B13" s="10" t="s">
        <v>18</v>
      </c>
      <c r="C13" s="15">
        <f>13696.4+705+263</f>
        <v>14664.4</v>
      </c>
      <c r="D13" s="15">
        <f>14654.23+0.89+9.28</f>
        <v>14664.4</v>
      </c>
      <c r="E13" s="11">
        <f t="shared" si="1"/>
        <v>0</v>
      </c>
      <c r="F13" s="12">
        <f t="shared" si="0"/>
        <v>1</v>
      </c>
      <c r="G13" s="16"/>
    </row>
    <row r="14" s="1" customFormat="1" ht="30.95" customHeight="1" spans="1:7">
      <c r="A14" s="10">
        <v>9</v>
      </c>
      <c r="B14" s="10" t="s">
        <v>19</v>
      </c>
      <c r="C14" s="15">
        <v>2600</v>
      </c>
      <c r="D14" s="11">
        <v>2600</v>
      </c>
      <c r="E14" s="11">
        <f t="shared" si="1"/>
        <v>0</v>
      </c>
      <c r="F14" s="12">
        <f t="shared" si="0"/>
        <v>1</v>
      </c>
      <c r="G14" s="17"/>
    </row>
    <row r="15" s="1" customFormat="1" ht="30.95" customHeight="1" spans="1:7">
      <c r="A15" s="10">
        <v>10</v>
      </c>
      <c r="B15" s="10" t="s">
        <v>20</v>
      </c>
      <c r="C15" s="15">
        <f>33611+2900+538+570+1000-3900</f>
        <v>34719</v>
      </c>
      <c r="D15" s="15">
        <v>34719</v>
      </c>
      <c r="E15" s="11">
        <f t="shared" si="1"/>
        <v>0</v>
      </c>
      <c r="F15" s="12">
        <f t="shared" si="0"/>
        <v>1</v>
      </c>
      <c r="G15" s="10"/>
    </row>
  </sheetData>
  <mergeCells count="4">
    <mergeCell ref="A2:G2"/>
    <mergeCell ref="A3:C3"/>
    <mergeCell ref="F3:G3"/>
    <mergeCell ref="A5:B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2019-12-19T03:07:17Z</dcterms:created>
  <dcterms:modified xsi:type="dcterms:W3CDTF">2019-12-19T03:08:17Z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