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汇总" sheetId="1" r:id="rId1"/>
  </sheets>
  <externalReferences>
    <externalReference r:id="rId4"/>
    <externalReference r:id="rId5"/>
  </externalReferences>
  <definedNames>
    <definedName name="文化程度">'[1]data'!$AM$2:$AM$7</definedName>
    <definedName name="性">'[2]data'!$AJ$2:$AJ$3</definedName>
    <definedName name="性别">'[2]data'!$AJ$2:$AJ$3</definedName>
  </definedNames>
  <calcPr fullCalcOnLoad="1"/>
</workbook>
</file>

<file path=xl/sharedStrings.xml><?xml version="1.0" encoding="utf-8"?>
<sst xmlns="http://schemas.openxmlformats.org/spreadsheetml/2006/main" count="38" uniqueCount="21">
  <si>
    <t>海原县“十三五”易地扶贫搬迁沙坡头区插花移民家庭人口统计表</t>
  </si>
  <si>
    <t>序号</t>
  </si>
  <si>
    <t>乡镇</t>
  </si>
  <si>
    <t>人口状况</t>
  </si>
  <si>
    <t>小计</t>
  </si>
  <si>
    <t>随迁
人口</t>
  </si>
  <si>
    <t>2人户</t>
  </si>
  <si>
    <t>3人户</t>
  </si>
  <si>
    <t>4人户</t>
  </si>
  <si>
    <t>5人户</t>
  </si>
  <si>
    <t>6人户</t>
  </si>
  <si>
    <t>7人户</t>
  </si>
  <si>
    <t>8人</t>
  </si>
  <si>
    <t>9人以上</t>
  </si>
  <si>
    <t>户</t>
  </si>
  <si>
    <t>人</t>
  </si>
  <si>
    <t>关庄乡</t>
  </si>
  <si>
    <t>甘盐池</t>
  </si>
  <si>
    <t>甘城乡</t>
  </si>
  <si>
    <t>红羊乡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</si>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</sst>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color indexed="8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33" borderId="0">
      <alignment/>
      <protection/>
    </xf>
    <xf numFmtId="0" fontId="22" fillId="0" borderId="0">
      <alignment/>
      <protection/>
    </xf>
  </cellStyleXfs>
  <cellXfs count="28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1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安置花名册_1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e鯪9Y_x000B_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206;&#36139;&#23545;&#35937;&#24314;&#26723;&#31435;&#21345;\2015&#36139;&#22256;&#24314;&#26723;&#22238;&#22836;&#30475;\&#29976;&#30416;&#27744;&#31649;&#22996;&#20250;&#36139;&#22256;&#25143;&#12289;&#36139;&#22256;&#26449;&#20449;&#24687;\&#29976;&#30416;&#27744;&#31649;&#22996;&#20250;&#36139;&#22256;&#25143;&#25143;&#34920;\&#31934;&#20934;&#25206;&#36139;&#20113;&#36139;&#22256;&#25143;&#20449;&#24687;&#37319;&#38598;&#27169;&#26495;---&#28023;&#21407;&#21439;---&#29976;&#30416;&#27744;&#31649;&#22996;&#20250;---&#30416;&#27744;&#26449;---&#38889;&#23815;&#2044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6\2016&#19978;&#25253;&#21306;&#25206;&#36139;&#21150;&#21452;&#21040;&#25143;&#31227;&#27665;&#33457;&#21517;&#20876;\&#20065;&#38215;\&#19977;&#27827;&#38215;&#26131;&#22320;&#25206;&#36139;&#25644;&#36801;&#24314;&#26723;&#31435;&#21345;&#25143;&#20154;&#21592;&#33457;&#21517;&#20876;\&#19977;&#27827;&#38215;&#25143;&#34920;\&#19977;&#27827;&#38215;&#30830;&#23450;&#25143;&#34920;\&#20845;&#31377;122&#25143;\&#31934;&#20934;&#25206;&#36139;&#20113;&#36139;&#22256;&#25143;&#20449;&#24687;&#37319;&#38598;&#27169;&#26495;---&#28023;&#21407;&#21439;---&#19977;&#27827;&#38215;---&#20845;&#31377;&#26449;---&#29579;&#22269;&#241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市"/>
      <sheetName val="乡"/>
      <sheetName val="村"/>
      <sheetName val="data"/>
      <sheetName val="错误信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市"/>
      <sheetName val="乡"/>
      <sheetName val="村"/>
      <sheetName val="data"/>
      <sheetName val="错误信息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A1" sqref="A1:U1"/>
    </sheetView>
  </sheetViews>
  <sheetFormatPr defaultColWidth="9.00390625" defaultRowHeight="14.25"/>
  <cols>
    <col min="1" max="1" width="5.00390625" style="0" customWidth="1"/>
    <col min="2" max="2" width="7.625" style="0" customWidth="1"/>
    <col min="3" max="18" width="5.625" style="0" customWidth="1"/>
    <col min="19" max="20" width="5.25390625" style="0" customWidth="1"/>
    <col min="21" max="21" width="7.375" style="0" customWidth="1"/>
  </cols>
  <sheetData>
    <row r="1" spans="1:21" ht="5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1"/>
      <c r="R2" s="22"/>
      <c r="S2" s="22"/>
      <c r="T2" s="22"/>
      <c r="U2" s="23"/>
    </row>
    <row r="3" spans="1:21" ht="33" customHeight="1">
      <c r="A3" s="3" t="s">
        <v>1</v>
      </c>
      <c r="B3" s="3" t="s">
        <v>2</v>
      </c>
      <c r="C3" s="4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1" t="s">
        <v>4</v>
      </c>
      <c r="T3" s="11"/>
      <c r="U3" s="24" t="s">
        <v>5</v>
      </c>
    </row>
    <row r="4" spans="1:21" ht="33" customHeight="1">
      <c r="A4" s="6"/>
      <c r="B4" s="6"/>
      <c r="C4" s="4" t="s">
        <v>6</v>
      </c>
      <c r="D4" s="7"/>
      <c r="E4" s="4" t="s">
        <v>7</v>
      </c>
      <c r="F4" s="7"/>
      <c r="G4" s="4" t="s">
        <v>8</v>
      </c>
      <c r="H4" s="7"/>
      <c r="I4" s="4" t="s">
        <v>9</v>
      </c>
      <c r="J4" s="7"/>
      <c r="K4" s="4" t="s">
        <v>10</v>
      </c>
      <c r="L4" s="7"/>
      <c r="M4" s="4" t="s">
        <v>11</v>
      </c>
      <c r="N4" s="7"/>
      <c r="O4" s="4" t="s">
        <v>12</v>
      </c>
      <c r="P4" s="7"/>
      <c r="Q4" s="25" t="s">
        <v>13</v>
      </c>
      <c r="R4" s="26"/>
      <c r="S4" s="8" t="s">
        <v>14</v>
      </c>
      <c r="T4" s="8" t="s">
        <v>15</v>
      </c>
      <c r="U4" s="11"/>
    </row>
    <row r="5" spans="1:21" ht="33" customHeight="1">
      <c r="A5" s="6"/>
      <c r="B5" s="6"/>
      <c r="C5" s="8" t="s">
        <v>14</v>
      </c>
      <c r="D5" s="8" t="s">
        <v>15</v>
      </c>
      <c r="E5" s="8" t="s">
        <v>14</v>
      </c>
      <c r="F5" s="8" t="s">
        <v>15</v>
      </c>
      <c r="G5" s="8" t="s">
        <v>14</v>
      </c>
      <c r="H5" s="8" t="s">
        <v>15</v>
      </c>
      <c r="I5" s="8" t="s">
        <v>14</v>
      </c>
      <c r="J5" s="8" t="s">
        <v>15</v>
      </c>
      <c r="K5" s="8" t="s">
        <v>14</v>
      </c>
      <c r="L5" s="8" t="s">
        <v>15</v>
      </c>
      <c r="M5" s="8" t="s">
        <v>14</v>
      </c>
      <c r="N5" s="8" t="s">
        <v>15</v>
      </c>
      <c r="O5" s="8" t="s">
        <v>14</v>
      </c>
      <c r="P5" s="8" t="s">
        <v>15</v>
      </c>
      <c r="Q5" s="8" t="s">
        <v>14</v>
      </c>
      <c r="R5" s="8" t="s">
        <v>15</v>
      </c>
      <c r="S5" s="27"/>
      <c r="T5" s="27"/>
      <c r="U5" s="11" t="s">
        <v>15</v>
      </c>
    </row>
    <row r="6" spans="1:21" ht="42.75" customHeight="1">
      <c r="A6" s="9">
        <v>1</v>
      </c>
      <c r="B6" s="10" t="s">
        <v>16</v>
      </c>
      <c r="C6" s="11">
        <v>4</v>
      </c>
      <c r="D6" s="12">
        <f>C6*2</f>
        <v>8</v>
      </c>
      <c r="E6" s="13">
        <v>13</v>
      </c>
      <c r="F6" s="14">
        <f>E6*3</f>
        <v>39</v>
      </c>
      <c r="G6" s="13">
        <v>7</v>
      </c>
      <c r="H6" s="14">
        <f>G6*4</f>
        <v>28</v>
      </c>
      <c r="I6" s="13">
        <v>14</v>
      </c>
      <c r="J6" s="14">
        <f>I6*5</f>
        <v>70</v>
      </c>
      <c r="K6" s="13">
        <v>5</v>
      </c>
      <c r="L6" s="13">
        <f>K6*6</f>
        <v>30</v>
      </c>
      <c r="M6" s="13">
        <v>2</v>
      </c>
      <c r="N6" s="13">
        <f>M6*7</f>
        <v>14</v>
      </c>
      <c r="O6" s="13"/>
      <c r="P6" s="13">
        <f>O6*8</f>
        <v>0</v>
      </c>
      <c r="Q6" s="13">
        <v>1</v>
      </c>
      <c r="R6" s="13">
        <f>Q6*9</f>
        <v>9</v>
      </c>
      <c r="S6" s="13">
        <f>O6+M6+K6+I6+G6+E6+C6+Q6</f>
        <v>46</v>
      </c>
      <c r="T6" s="13">
        <f>P6+N6+L6+J6+H6+F6+D6+R6</f>
        <v>198</v>
      </c>
      <c r="U6" s="13">
        <v>1</v>
      </c>
    </row>
    <row r="7" spans="1:21" ht="42.75" customHeight="1">
      <c r="A7" s="9">
        <v>2</v>
      </c>
      <c r="B7" s="10" t="s">
        <v>17</v>
      </c>
      <c r="C7" s="15">
        <v>15</v>
      </c>
      <c r="D7" s="16">
        <f>C7*2</f>
        <v>30</v>
      </c>
      <c r="E7" s="17">
        <v>38</v>
      </c>
      <c r="F7" s="18">
        <f>E7*3</f>
        <v>114</v>
      </c>
      <c r="G7" s="17">
        <v>42</v>
      </c>
      <c r="H7" s="18">
        <f>G7*4</f>
        <v>168</v>
      </c>
      <c r="I7" s="17">
        <v>29</v>
      </c>
      <c r="J7" s="18">
        <f>I7*5</f>
        <v>145</v>
      </c>
      <c r="K7" s="17">
        <v>15</v>
      </c>
      <c r="L7" s="17">
        <f>K7*6</f>
        <v>90</v>
      </c>
      <c r="M7" s="17">
        <v>1</v>
      </c>
      <c r="N7" s="17">
        <f>M7*7</f>
        <v>7</v>
      </c>
      <c r="O7" s="17">
        <v>1</v>
      </c>
      <c r="P7" s="17">
        <f>O7*8</f>
        <v>8</v>
      </c>
      <c r="Q7" s="17">
        <v>1</v>
      </c>
      <c r="R7" s="17">
        <f>Q7*9</f>
        <v>9</v>
      </c>
      <c r="S7" s="17">
        <f aca="true" t="shared" si="0" ref="S7:T9">O7+M7+K7+I7+G7+E7+C7+Q7</f>
        <v>142</v>
      </c>
      <c r="T7" s="17">
        <f t="shared" si="0"/>
        <v>571</v>
      </c>
      <c r="U7" s="17">
        <v>18</v>
      </c>
    </row>
    <row r="8" spans="1:21" ht="42.75" customHeight="1">
      <c r="A8" s="9">
        <v>3</v>
      </c>
      <c r="B8" s="10" t="s">
        <v>18</v>
      </c>
      <c r="C8" s="12"/>
      <c r="D8" s="12">
        <f>C8*2</f>
        <v>0</v>
      </c>
      <c r="E8" s="12">
        <v>2</v>
      </c>
      <c r="F8" s="14">
        <f>E8*3</f>
        <v>6</v>
      </c>
      <c r="G8" s="12">
        <v>5</v>
      </c>
      <c r="H8" s="14">
        <f>G8*4</f>
        <v>20</v>
      </c>
      <c r="I8" s="13">
        <v>2</v>
      </c>
      <c r="J8" s="14">
        <f>I8*5</f>
        <v>10</v>
      </c>
      <c r="K8" s="13">
        <v>4</v>
      </c>
      <c r="L8" s="13">
        <f>K8*6</f>
        <v>24</v>
      </c>
      <c r="M8" s="13"/>
      <c r="N8" s="13">
        <f>M8*7</f>
        <v>0</v>
      </c>
      <c r="O8" s="13"/>
      <c r="P8" s="13">
        <f>O8*8</f>
        <v>0</v>
      </c>
      <c r="Q8" s="13"/>
      <c r="R8" s="13">
        <f>Q8*9</f>
        <v>0</v>
      </c>
      <c r="S8" s="13">
        <f t="shared" si="0"/>
        <v>13</v>
      </c>
      <c r="T8" s="13">
        <f t="shared" si="0"/>
        <v>60</v>
      </c>
      <c r="U8" s="13"/>
    </row>
    <row r="9" spans="1:21" ht="42.75" customHeight="1">
      <c r="A9" s="9">
        <v>4</v>
      </c>
      <c r="B9" s="10" t="s">
        <v>19</v>
      </c>
      <c r="C9" s="11">
        <v>11</v>
      </c>
      <c r="D9" s="12">
        <f>C9*2</f>
        <v>22</v>
      </c>
      <c r="E9" s="13">
        <v>22</v>
      </c>
      <c r="F9" s="14">
        <f>E9*3</f>
        <v>66</v>
      </c>
      <c r="G9" s="13">
        <v>33</v>
      </c>
      <c r="H9" s="14">
        <f>G9*4</f>
        <v>132</v>
      </c>
      <c r="I9" s="13">
        <v>38</v>
      </c>
      <c r="J9" s="14">
        <f>I9*5</f>
        <v>190</v>
      </c>
      <c r="K9" s="13">
        <v>25</v>
      </c>
      <c r="L9" s="13">
        <f>K9*6</f>
        <v>150</v>
      </c>
      <c r="M9" s="13">
        <v>5</v>
      </c>
      <c r="N9" s="13">
        <f>M9*7</f>
        <v>35</v>
      </c>
      <c r="O9" s="13">
        <v>1</v>
      </c>
      <c r="P9" s="13">
        <f>O9*8</f>
        <v>8</v>
      </c>
      <c r="Q9" s="13"/>
      <c r="R9" s="13">
        <f>Q9*9</f>
        <v>0</v>
      </c>
      <c r="S9" s="13">
        <f t="shared" si="0"/>
        <v>135</v>
      </c>
      <c r="T9" s="13">
        <f>P9+N9+L9+J9+H9+F9+D9+R9</f>
        <v>603</v>
      </c>
      <c r="U9" s="13">
        <v>12</v>
      </c>
    </row>
    <row r="10" spans="1:21" ht="42.75" customHeight="1">
      <c r="A10" s="19" t="s">
        <v>20</v>
      </c>
      <c r="B10" s="20"/>
      <c r="C10" s="20">
        <f>SUM(C6:C9)</f>
        <v>30</v>
      </c>
      <c r="D10" s="20">
        <f aca="true" t="shared" si="1" ref="D10:T10">SUM(D6:D9)</f>
        <v>60</v>
      </c>
      <c r="E10" s="20">
        <f t="shared" si="1"/>
        <v>75</v>
      </c>
      <c r="F10" s="20">
        <f t="shared" si="1"/>
        <v>225</v>
      </c>
      <c r="G10" s="20">
        <f t="shared" si="1"/>
        <v>87</v>
      </c>
      <c r="H10" s="20">
        <f t="shared" si="1"/>
        <v>348</v>
      </c>
      <c r="I10" s="20">
        <f t="shared" si="1"/>
        <v>83</v>
      </c>
      <c r="J10" s="20">
        <f t="shared" si="1"/>
        <v>415</v>
      </c>
      <c r="K10" s="20">
        <f t="shared" si="1"/>
        <v>49</v>
      </c>
      <c r="L10" s="20">
        <f t="shared" si="1"/>
        <v>294</v>
      </c>
      <c r="M10" s="20">
        <f t="shared" si="1"/>
        <v>8</v>
      </c>
      <c r="N10" s="20">
        <f t="shared" si="1"/>
        <v>56</v>
      </c>
      <c r="O10" s="20">
        <f t="shared" si="1"/>
        <v>2</v>
      </c>
      <c r="P10" s="20">
        <f t="shared" si="1"/>
        <v>16</v>
      </c>
      <c r="Q10" s="20">
        <f t="shared" si="1"/>
        <v>2</v>
      </c>
      <c r="R10" s="20">
        <f t="shared" si="1"/>
        <v>18</v>
      </c>
      <c r="S10" s="20">
        <f t="shared" si="1"/>
        <v>336</v>
      </c>
      <c r="T10" s="20">
        <f t="shared" si="1"/>
        <v>1432</v>
      </c>
      <c r="U10" s="12">
        <v>31</v>
      </c>
    </row>
  </sheetData>
  <sheetProtection/>
  <mergeCells count="18">
    <mergeCell ref="A1:U1"/>
    <mergeCell ref="Q2:T2"/>
    <mergeCell ref="C3:P3"/>
    <mergeCell ref="S3:T3"/>
    <mergeCell ref="C4:D4"/>
    <mergeCell ref="E4:F4"/>
    <mergeCell ref="G4:H4"/>
    <mergeCell ref="I4:J4"/>
    <mergeCell ref="K4:L4"/>
    <mergeCell ref="M4:N4"/>
    <mergeCell ref="O4:P4"/>
    <mergeCell ref="Q4:R4"/>
    <mergeCell ref="A10:B10"/>
    <mergeCell ref="A3:A5"/>
    <mergeCell ref="B3:B5"/>
    <mergeCell ref="S4:S5"/>
    <mergeCell ref="T4:T5"/>
    <mergeCell ref="U3:U4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2018-08-30T01:33:14Z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KSORubyTemplate">
    <vt:lpwstr>11</vt:lpwstr>
  </property>
</Properties>
</file>