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<sst xmlns="http://schemas.openxmlformats.org/spreadsheetml/2006/main" count="51" uniqueCount="44">
  <si>
    <t>海原县2018年旧城（棚户区）改造房屋征收补偿安置明细统计表(中静小区)</t>
  </si>
  <si>
    <t>单位：平方米</t>
  </si>
  <si>
    <t>序号</t>
  </si>
  <si>
    <t>姓名</t>
  </si>
  <si>
    <t>身份证号/户口薄证号</t>
  </si>
  <si>
    <t>甲向乙(元)</t>
  </si>
  <si>
    <t>未交房款（元）</t>
  </si>
  <si>
    <t>拆除验收日期</t>
  </si>
  <si>
    <t>小区名称</t>
  </si>
  <si>
    <t>家庭人口</t>
  </si>
  <si>
    <t>户口   所在地</t>
  </si>
  <si>
    <t>联系电话</t>
  </si>
  <si>
    <t>房屋拆除面积</t>
  </si>
  <si>
    <t>调换住宅楼面积（㎡）</t>
  </si>
  <si>
    <t>可调换营业楼面积（㎡）</t>
  </si>
  <si>
    <t>选择安置类型</t>
  </si>
  <si>
    <t>备注</t>
  </si>
  <si>
    <t>住宅期房（套）</t>
  </si>
  <si>
    <t>住宅现房（套）</t>
  </si>
  <si>
    <t>营业房（套）</t>
  </si>
  <si>
    <r>
      <t>汽车维修园区</t>
    </r>
    <r>
      <rPr>
        <sz val="8"/>
        <rFont val="宋体"/>
        <family val="0"/>
      </rPr>
      <t>（套）</t>
    </r>
  </si>
  <si>
    <r>
      <t>仓储  中心</t>
    </r>
    <r>
      <rPr>
        <sz val="8"/>
        <rFont val="宋体"/>
        <family val="0"/>
      </rPr>
      <t>（套）</t>
    </r>
  </si>
  <si>
    <t>山门新村（套）</t>
  </si>
  <si>
    <t>廉租房/过渡房（套）</t>
  </si>
  <si>
    <t>A</t>
  </si>
  <si>
    <t>B</t>
  </si>
  <si>
    <t>C</t>
  </si>
  <si>
    <t>D</t>
  </si>
  <si>
    <t>E</t>
  </si>
  <si>
    <t>F</t>
  </si>
  <si>
    <t>G/H</t>
  </si>
  <si>
    <r>
      <t xml:space="preserve">40.2/
</t>
    </r>
    <r>
      <rPr>
        <sz val="10"/>
        <rFont val="仿宋"/>
        <family val="3"/>
      </rPr>
      <t>89.75</t>
    </r>
  </si>
  <si>
    <t>52.1/ 90.3</t>
  </si>
  <si>
    <t>不规则户型</t>
  </si>
  <si>
    <t>李春林</t>
  </si>
  <si>
    <t>642222********0035</t>
  </si>
  <si>
    <t>2016.8.22</t>
  </si>
  <si>
    <t>中住</t>
  </si>
  <si>
    <t>海城镇</t>
  </si>
  <si>
    <t>187****2112</t>
  </si>
  <si>
    <t>合    计</t>
  </si>
  <si>
    <t>注：A户型：73.8平方米  B户型：96.5平方米  C户型：114平方米  D户型：120平方米  E户型：116平方米  F户型：145.7平方米  G/H户型：50平方米</t>
  </si>
  <si>
    <t>642222198507240035</t>
  </si>
  <si>
    <t>18795262112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</si>
</sst>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10"/>
      <name val="仿宋"/>
      <family val="3"/>
    </font>
    <font>
      <sz val="1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49" fontId="1" fillId="0" borderId="14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 shrinkToFi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 applyProtection="1">
      <alignment horizontal="center" vertical="center" wrapText="1" shrinkToFi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"/>
  <sheetViews>
    <sheetView tabSelected="1" zoomScale="90" zoomScaleNormal="90" zoomScaleSheetLayoutView="100" workbookViewId="0" topLeftCell="A1">
      <selection activeCell="I22" sqref="I22"/>
    </sheetView>
  </sheetViews>
  <sheetFormatPr defaultColWidth="9.00390625" defaultRowHeight="14.25"/>
  <cols>
    <col min="1" max="1" width="5.125" style="5" customWidth="1"/>
    <col min="2" max="2" width="6.75390625" style="6" bestFit="1" customWidth="1"/>
    <col min="3" max="3" width="18.875" style="7" bestFit="1" customWidth="1"/>
    <col min="4" max="4" width="6.75390625" style="6" customWidth="1"/>
    <col min="5" max="5" width="8.75390625" style="6" customWidth="1"/>
    <col min="6" max="6" width="10.75390625" style="4" customWidth="1"/>
    <col min="7" max="7" width="8.375" style="8" customWidth="1"/>
    <col min="8" max="8" width="5.00390625" style="8" customWidth="1"/>
    <col min="9" max="9" width="8.375" style="8" customWidth="1"/>
    <col min="10" max="10" width="12.625" style="8" customWidth="1"/>
    <col min="11" max="11" width="7.375" style="8" bestFit="1" customWidth="1"/>
    <col min="12" max="13" width="9.00390625" style="4" customWidth="1"/>
    <col min="14" max="19" width="2.625" style="6" bestFit="1" customWidth="1"/>
    <col min="20" max="20" width="3.625" style="6" bestFit="1" customWidth="1"/>
    <col min="21" max="22" width="2.75390625" style="4" bestFit="1" customWidth="1"/>
    <col min="23" max="23" width="2.75390625" style="4" customWidth="1"/>
    <col min="24" max="27" width="2.75390625" style="4" bestFit="1" customWidth="1"/>
    <col min="28" max="28" width="7.25390625" style="4" bestFit="1" customWidth="1"/>
    <col min="29" max="29" width="6.375" style="4" bestFit="1" customWidth="1"/>
    <col min="30" max="30" width="6.375" style="6" bestFit="1" customWidth="1"/>
    <col min="31" max="31" width="4.25390625" style="6" bestFit="1" customWidth="1"/>
    <col min="32" max="32" width="7.375" style="4" bestFit="1" customWidth="1"/>
    <col min="33" max="33" width="7.875" style="6" bestFit="1" customWidth="1"/>
    <col min="34" max="34" width="6.125" style="4" bestFit="1" customWidth="1"/>
    <col min="35" max="35" width="7.875" style="4" bestFit="1" customWidth="1"/>
    <col min="36" max="36" width="6.375" style="4" bestFit="1" customWidth="1"/>
    <col min="37" max="37" width="7.875" style="6" bestFit="1" customWidth="1"/>
    <col min="38" max="38" width="5.375" style="6" bestFit="1" customWidth="1"/>
    <col min="39" max="39" width="5.375" style="4" bestFit="1" customWidth="1"/>
    <col min="40" max="40" width="7.375" style="6" bestFit="1" customWidth="1"/>
    <col min="41" max="41" width="7.00390625" style="6" bestFit="1" customWidth="1"/>
    <col min="42" max="42" width="5.00390625" style="6" bestFit="1" customWidth="1"/>
    <col min="43" max="43" width="5.375" style="6" bestFit="1" customWidth="1"/>
    <col min="44" max="44" width="6.125" style="6" bestFit="1" customWidth="1"/>
    <col min="45" max="45" width="3.75390625" style="6" bestFit="1" customWidth="1"/>
    <col min="46" max="47" width="5.375" style="6" bestFit="1" customWidth="1"/>
    <col min="48" max="48" width="6.25390625" style="6" bestFit="1" customWidth="1"/>
    <col min="49" max="49" width="8.50390625" style="6" bestFit="1" customWidth="1"/>
    <col min="50" max="50" width="9.00390625" style="4" customWidth="1"/>
    <col min="51" max="16384" width="9.00390625" style="6" customWidth="1"/>
  </cols>
  <sheetData>
    <row r="1" spans="1:48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9:35" ht="14.25" customHeight="1">
      <c r="S2" s="40" t="s">
        <v>1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48" ht="26.25" customHeight="1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34" t="s">
        <v>13</v>
      </c>
      <c r="M3" s="34" t="s">
        <v>14</v>
      </c>
      <c r="N3" s="35" t="s">
        <v>15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43"/>
      <c r="AV3" s="44" t="s">
        <v>16</v>
      </c>
    </row>
    <row r="4" spans="1:48" s="2" customFormat="1" ht="48" customHeight="1">
      <c r="A4" s="14"/>
      <c r="B4" s="14"/>
      <c r="C4" s="15"/>
      <c r="D4" s="14"/>
      <c r="E4" s="16"/>
      <c r="F4" s="17"/>
      <c r="G4" s="18"/>
      <c r="H4" s="17"/>
      <c r="I4" s="17"/>
      <c r="J4" s="17"/>
      <c r="K4" s="17"/>
      <c r="L4" s="37"/>
      <c r="M4" s="37"/>
      <c r="N4" s="35" t="s">
        <v>17</v>
      </c>
      <c r="O4" s="36"/>
      <c r="P4" s="36"/>
      <c r="Q4" s="36"/>
      <c r="R4" s="36"/>
      <c r="S4" s="36"/>
      <c r="T4" s="36"/>
      <c r="U4" s="35" t="s">
        <v>18</v>
      </c>
      <c r="V4" s="36"/>
      <c r="W4" s="36"/>
      <c r="X4" s="36"/>
      <c r="Y4" s="36"/>
      <c r="Z4" s="36"/>
      <c r="AA4" s="36"/>
      <c r="AB4" s="36"/>
      <c r="AC4" s="36"/>
      <c r="AD4" s="35" t="s">
        <v>19</v>
      </c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43"/>
      <c r="AP4" s="13" t="s">
        <v>20</v>
      </c>
      <c r="AQ4" s="13" t="s">
        <v>21</v>
      </c>
      <c r="AR4" s="45" t="s">
        <v>22</v>
      </c>
      <c r="AS4" s="45" t="s">
        <v>23</v>
      </c>
      <c r="AT4" s="45"/>
      <c r="AU4" s="45"/>
      <c r="AV4" s="46"/>
    </row>
    <row r="5" spans="1:49" ht="36.75" customHeight="1">
      <c r="A5" s="19"/>
      <c r="B5" s="20"/>
      <c r="C5" s="21"/>
      <c r="D5" s="22"/>
      <c r="E5" s="16"/>
      <c r="F5" s="17"/>
      <c r="G5" s="23"/>
      <c r="H5" s="23"/>
      <c r="I5" s="23"/>
      <c r="J5" s="23"/>
      <c r="K5" s="23"/>
      <c r="L5" s="38"/>
      <c r="M5" s="38"/>
      <c r="N5" s="39" t="s">
        <v>24</v>
      </c>
      <c r="O5" s="39" t="s">
        <v>25</v>
      </c>
      <c r="P5" s="39" t="s">
        <v>26</v>
      </c>
      <c r="Q5" s="39" t="s">
        <v>27</v>
      </c>
      <c r="R5" s="39" t="s">
        <v>28</v>
      </c>
      <c r="S5" s="39" t="s">
        <v>29</v>
      </c>
      <c r="T5" s="39" t="s">
        <v>30</v>
      </c>
      <c r="U5" s="39" t="s">
        <v>24</v>
      </c>
      <c r="V5" s="39" t="s">
        <v>25</v>
      </c>
      <c r="W5" s="39" t="s">
        <v>26</v>
      </c>
      <c r="X5" s="39" t="s">
        <v>27</v>
      </c>
      <c r="Y5" s="39" t="s">
        <v>28</v>
      </c>
      <c r="Z5" s="39" t="s">
        <v>29</v>
      </c>
      <c r="AA5" s="39" t="s">
        <v>30</v>
      </c>
      <c r="AB5" s="41" t="s">
        <v>31</v>
      </c>
      <c r="AC5" s="41" t="s">
        <v>32</v>
      </c>
      <c r="AD5" s="39">
        <v>76.94</v>
      </c>
      <c r="AE5" s="42">
        <v>88</v>
      </c>
      <c r="AF5" s="42">
        <v>90.2</v>
      </c>
      <c r="AG5" s="42">
        <v>93.74</v>
      </c>
      <c r="AH5" s="42">
        <v>100</v>
      </c>
      <c r="AI5" s="42">
        <v>112.6</v>
      </c>
      <c r="AJ5" s="42">
        <v>120</v>
      </c>
      <c r="AK5" s="42">
        <v>140.6</v>
      </c>
      <c r="AL5" s="42">
        <v>164</v>
      </c>
      <c r="AM5" s="42">
        <v>186</v>
      </c>
      <c r="AN5" s="42">
        <v>246</v>
      </c>
      <c r="AO5" s="47" t="s">
        <v>33</v>
      </c>
      <c r="AP5" s="48"/>
      <c r="AQ5" s="49"/>
      <c r="AR5" s="39">
        <v>54</v>
      </c>
      <c r="AS5" s="39">
        <v>50</v>
      </c>
      <c r="AT5" s="39">
        <v>52.1</v>
      </c>
      <c r="AU5" s="50">
        <v>40.2</v>
      </c>
      <c r="AV5" s="51"/>
      <c r="AW5" s="4"/>
    </row>
    <row r="6" spans="1:49" s="3" customFormat="1" ht="39.75" customHeight="1">
      <c r="A6" s="24">
        <v>1</v>
      </c>
      <c r="B6" s="25" t="s">
        <v>34</v>
      </c>
      <c r="C6" s="26" t="s">
        <v>35</v>
      </c>
      <c r="D6" s="27">
        <v>29630</v>
      </c>
      <c r="E6" s="24"/>
      <c r="F6" s="25" t="s">
        <v>36</v>
      </c>
      <c r="G6" s="25" t="s">
        <v>37</v>
      </c>
      <c r="H6" s="25">
        <v>6</v>
      </c>
      <c r="I6" s="25" t="s">
        <v>38</v>
      </c>
      <c r="J6" s="26" t="s">
        <v>39</v>
      </c>
      <c r="K6" s="25">
        <v>51.83</v>
      </c>
      <c r="L6" s="27">
        <v>39.39</v>
      </c>
      <c r="M6" s="27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>
        <v>1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52"/>
      <c r="AS6" s="52"/>
      <c r="AT6" s="52"/>
      <c r="AU6" s="52"/>
      <c r="AV6" s="52"/>
      <c r="AW6" s="53"/>
    </row>
    <row r="7" spans="1:49" s="3" customFormat="1" ht="24.75" customHeight="1">
      <c r="A7" s="28" t="s">
        <v>40</v>
      </c>
      <c r="B7" s="29"/>
      <c r="C7" s="29"/>
      <c r="D7" s="30">
        <f>SUM(D6:D6)</f>
        <v>29630</v>
      </c>
      <c r="E7" s="30">
        <f>SUM(E6:E6)</f>
        <v>0</v>
      </c>
      <c r="F7" s="31"/>
      <c r="G7" s="31"/>
      <c r="H7" s="30">
        <f>SUM(H6:H6)</f>
        <v>6</v>
      </c>
      <c r="I7" s="29"/>
      <c r="J7" s="29"/>
      <c r="K7" s="30">
        <f aca="true" t="shared" si="0" ref="K7:T7">SUM(K6:K6)</f>
        <v>51.83</v>
      </c>
      <c r="L7" s="30">
        <f t="shared" si="0"/>
        <v>39.39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aca="true" t="shared" si="1" ref="U7:AX7">SUM(U6:U6)</f>
        <v>0</v>
      </c>
      <c r="V7" s="30">
        <f t="shared" si="1"/>
        <v>0</v>
      </c>
      <c r="W7" s="30">
        <f t="shared" si="1"/>
        <v>0</v>
      </c>
      <c r="X7" s="30">
        <f t="shared" si="1"/>
        <v>0</v>
      </c>
      <c r="Y7" s="30">
        <f t="shared" si="1"/>
        <v>0</v>
      </c>
      <c r="Z7" s="30">
        <f t="shared" si="1"/>
        <v>0</v>
      </c>
      <c r="AA7" s="30">
        <f t="shared" si="1"/>
        <v>1</v>
      </c>
      <c r="AB7" s="30">
        <f t="shared" si="1"/>
        <v>0</v>
      </c>
      <c r="AC7" s="30">
        <f t="shared" si="1"/>
        <v>0</v>
      </c>
      <c r="AD7" s="30">
        <f t="shared" si="1"/>
        <v>0</v>
      </c>
      <c r="AE7" s="30">
        <f t="shared" si="1"/>
        <v>0</v>
      </c>
      <c r="AF7" s="30">
        <f t="shared" si="1"/>
        <v>0</v>
      </c>
      <c r="AG7" s="30">
        <f t="shared" si="1"/>
        <v>0</v>
      </c>
      <c r="AH7" s="30">
        <f t="shared" si="1"/>
        <v>0</v>
      </c>
      <c r="AI7" s="30">
        <f t="shared" si="1"/>
        <v>0</v>
      </c>
      <c r="AJ7" s="30">
        <f t="shared" si="1"/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53"/>
    </row>
    <row r="8" spans="1:49" s="3" customFormat="1" ht="24.75" customHeight="1">
      <c r="A8" s="32"/>
      <c r="B8" s="32"/>
      <c r="C8" s="32"/>
      <c r="D8" s="32"/>
      <c r="E8" s="32"/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53"/>
    </row>
    <row r="9" spans="1:48" s="4" customFormat="1" ht="14.25" customHeight="1">
      <c r="A9" s="2" t="s">
        <v>41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="4" customFormat="1" ht="14.25" customHeight="1"/>
    <row r="11" s="4" customFormat="1" ht="14.25" customHeight="1"/>
    <row r="12" s="4" customFormat="1" ht="14.25" customHeight="1"/>
    <row r="13" s="4" customFormat="1" ht="14.25" customHeight="1"/>
    <row r="14" s="4" customFormat="1" ht="14.25" customHeight="1"/>
    <row r="15" s="4" customFormat="1" ht="14.25" customHeight="1"/>
    <row r="16" s="4" customFormat="1" ht="14.25" customHeight="1"/>
  </sheetData>
  <sheetProtection/>
  <mergeCells count="26">
    <mergeCell ref="A1:AV1"/>
    <mergeCell ref="S2:AI2"/>
    <mergeCell ref="N3:AU3"/>
    <mergeCell ref="N4:T4"/>
    <mergeCell ref="U4:AC4"/>
    <mergeCell ref="AD4:AO4"/>
    <mergeCell ref="AS4:AU4"/>
    <mergeCell ref="A7:C7"/>
    <mergeCell ref="I7:J7"/>
    <mergeCell ref="A9:AV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AP4:AP5"/>
    <mergeCell ref="AQ4:AQ5"/>
    <mergeCell ref="AV3:AV5"/>
  </mergeCells>
  <printOptions/>
  <pageMargins left="0.31" right="0.08" top="0.9" bottom="0.2" header="1.02" footer="0.51"/>
  <pageSetup fitToHeight="0" fitToWidth="1" horizontalDpi="600" verticalDpi="600" orientation="landscape" paperSize="8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SheetLayoutView="100" workbookViewId="0" topLeftCell="A1">
      <selection activeCell="E1" sqref="E1"/>
    </sheetView>
  </sheetViews>
  <sheetFormatPr defaultColWidth="9.00390625" defaultRowHeight="14.25"/>
  <cols>
    <col min="1" max="1" width="19.875" style="0" customWidth="1"/>
    <col min="2" max="2" width="19.50390625" style="0" customWidth="1"/>
    <col min="4" max="4" width="12.875" style="0" customWidth="1"/>
    <col min="5" max="5" width="19.00390625" style="0" customWidth="1"/>
  </cols>
  <sheetData>
    <row r="1" spans="1:5" ht="14.25">
      <c r="A1" s="1" t="s">
        <v>42</v>
      </c>
      <c r="B1" t="str">
        <f>REPLACE(A1,7,8,"********")</f>
        <v>642222********0035</v>
      </c>
      <c r="D1" s="1" t="s">
        <v>43</v>
      </c>
      <c r="E1" t="str">
        <f>REPLACE(D1,8,4,"****")</f>
        <v>1879526****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2016-08-17T07:11:52Z</cp:lastPrinted>
  <dcterms:created xsi:type="dcterms:W3CDTF">2015-03-05T06:20:24Z</dcterms:created>
  <dcterms:modified xsi:type="dcterms:W3CDTF">2018-07-12T01:40:52Z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