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<sst xmlns="http://schemas.openxmlformats.org/spreadsheetml/2006/main" count="71" uniqueCount="58">
  <si>
    <t>海原县2018年旧城（棚户区）改造房屋征收补偿安置明细统计表（文昌小区）</t>
  </si>
  <si>
    <t>单位：平方米</t>
  </si>
  <si>
    <t>序号</t>
  </si>
  <si>
    <t>姓名</t>
  </si>
  <si>
    <t>身份证号/户口薄证号</t>
  </si>
  <si>
    <t>甲向乙（元）</t>
  </si>
  <si>
    <t>补交房款（元）</t>
  </si>
  <si>
    <t>拆除验收日期</t>
  </si>
  <si>
    <t>小区名称</t>
  </si>
  <si>
    <t>家庭人口</t>
  </si>
  <si>
    <t>户口   所在地</t>
  </si>
  <si>
    <t>联系电话</t>
  </si>
  <si>
    <t>房屋拆除面积（㎡）</t>
  </si>
  <si>
    <t>调换住宅楼面积（㎡）</t>
  </si>
  <si>
    <t>可调换营业楼面积（㎡）</t>
  </si>
  <si>
    <t>选择安置类型</t>
  </si>
  <si>
    <t>备注</t>
  </si>
  <si>
    <t>住宅期房（套）</t>
  </si>
  <si>
    <t>住宅现房（套）</t>
  </si>
  <si>
    <t>营业房（套）</t>
  </si>
  <si>
    <t>汽车维修园区（套）</t>
  </si>
  <si>
    <t>仓储  中心（套）</t>
  </si>
  <si>
    <t>山门新村（套）</t>
  </si>
  <si>
    <t>廉租房/过渡房（套）</t>
  </si>
  <si>
    <t>A</t>
  </si>
  <si>
    <t>B</t>
  </si>
  <si>
    <t>C</t>
  </si>
  <si>
    <t>D</t>
  </si>
  <si>
    <t>E</t>
  </si>
  <si>
    <t>F</t>
  </si>
  <si>
    <t>G/H</t>
  </si>
  <si>
    <t>不规则户型</t>
  </si>
  <si>
    <t>田成贵</t>
  </si>
  <si>
    <t>642222********0019</t>
  </si>
  <si>
    <t>2017.8.1</t>
  </si>
  <si>
    <t>文住</t>
  </si>
  <si>
    <t>海城镇</t>
  </si>
  <si>
    <t>186****1119</t>
  </si>
  <si>
    <t>刘正虎</t>
  </si>
  <si>
    <t>642222********0015</t>
  </si>
  <si>
    <t>2017.7.3</t>
  </si>
  <si>
    <t>151****6689</t>
  </si>
  <si>
    <t>徐占坤</t>
  </si>
  <si>
    <t>642222********1410</t>
  </si>
  <si>
    <t>2018.1.20</t>
  </si>
  <si>
    <t>育住+文住</t>
  </si>
  <si>
    <t>关桥乡</t>
  </si>
  <si>
    <t>153****3910</t>
  </si>
  <si>
    <t>马艳艳</t>
  </si>
  <si>
    <t>642222********0424</t>
  </si>
  <si>
    <t>2018.3.27</t>
  </si>
  <si>
    <t>147****1111</t>
  </si>
  <si>
    <t>张学成</t>
  </si>
  <si>
    <t>642222********0211</t>
  </si>
  <si>
    <t>2016.7.11</t>
  </si>
  <si>
    <t>132****0014</t>
  </si>
  <si>
    <t>合    计</t>
  </si>
  <si>
    <t>注：A户型：73.8平方米  B户型：96.5平方米  C户型：114平方米  D户型：120平方米  E户型：116平方米  F户型：145.7平方米  G/H户型：50平方米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</si>
</sst>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2"/>
      <color indexed="39"/>
      <name val="宋体"/>
      <family val="0"/>
    </font>
    <font>
      <sz val="20"/>
      <name val="方正小标宋_GBK"/>
      <family val="4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9">
    <xf numFmtId="0" fontId="0" fillId="0" borderId="0" xfId="0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49" fontId="2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 shrinkToFi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2" fillId="0" borderId="12" xfId="0" applyFont="1" applyBorder="1" applyAlignment="1" applyProtection="1">
      <alignment horizontal="center" vertical="center" wrapText="1" shrinkToFi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" name="Line 646"/>
        <xdr:cNvSpPr>
          <a:spLocks/>
        </xdr:cNvSpPr>
      </xdr:nvSpPr>
      <xdr:spPr>
        <a:xfrm flipV="1">
          <a:off x="790575" y="52006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Line 647"/>
        <xdr:cNvSpPr>
          <a:spLocks/>
        </xdr:cNvSpPr>
      </xdr:nvSpPr>
      <xdr:spPr>
        <a:xfrm flipV="1">
          <a:off x="790575" y="52006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" name="Line 648"/>
        <xdr:cNvSpPr>
          <a:spLocks/>
        </xdr:cNvSpPr>
      </xdr:nvSpPr>
      <xdr:spPr>
        <a:xfrm flipV="1">
          <a:off x="790575" y="52006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4" name="Line 649"/>
        <xdr:cNvSpPr>
          <a:spLocks/>
        </xdr:cNvSpPr>
      </xdr:nvSpPr>
      <xdr:spPr>
        <a:xfrm flipV="1">
          <a:off x="790575" y="52006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57150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5" name="Line 650"/>
        <xdr:cNvSpPr>
          <a:spLocks/>
        </xdr:cNvSpPr>
      </xdr:nvSpPr>
      <xdr:spPr>
        <a:xfrm flipV="1">
          <a:off x="847725" y="52006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6" name="Line 651"/>
        <xdr:cNvSpPr>
          <a:spLocks/>
        </xdr:cNvSpPr>
      </xdr:nvSpPr>
      <xdr:spPr>
        <a:xfrm flipV="1">
          <a:off x="790575" y="52006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7" name="Line 652"/>
        <xdr:cNvSpPr>
          <a:spLocks/>
        </xdr:cNvSpPr>
      </xdr:nvSpPr>
      <xdr:spPr>
        <a:xfrm>
          <a:off x="790575" y="52006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9"/>
  <sheetViews>
    <sheetView tabSelected="1" zoomScale="85" zoomScaleNormal="85" zoomScaleSheetLayoutView="100" workbookViewId="0" topLeftCell="A1">
      <pane ySplit="5" topLeftCell="A6" activePane="bottomLeft" state="frozen"/>
      <selection pane="bottomLeft" activeCell="AK12" sqref="AK12"/>
    </sheetView>
  </sheetViews>
  <sheetFormatPr defaultColWidth="9.00390625" defaultRowHeight="14.25"/>
  <cols>
    <col min="1" max="1" width="4.50390625" style="8" bestFit="1" customWidth="1"/>
    <col min="2" max="2" width="5.875" style="9" customWidth="1"/>
    <col min="3" max="3" width="19.375" style="10" customWidth="1"/>
    <col min="4" max="4" width="7.375" style="7" customWidth="1"/>
    <col min="5" max="5" width="6.75390625" style="7" bestFit="1" customWidth="1"/>
    <col min="6" max="6" width="11.125" style="7" customWidth="1"/>
    <col min="7" max="7" width="10.625" style="8" customWidth="1"/>
    <col min="8" max="8" width="4.875" style="9" customWidth="1"/>
    <col min="9" max="9" width="6.75390625" style="7" bestFit="1" customWidth="1"/>
    <col min="10" max="10" width="12.375" style="9" customWidth="1"/>
    <col min="11" max="11" width="7.625" style="9" customWidth="1"/>
    <col min="12" max="12" width="9.50390625" style="7" customWidth="1"/>
    <col min="13" max="13" width="10.875" style="7" customWidth="1"/>
    <col min="14" max="19" width="2.625" style="7" customWidth="1"/>
    <col min="20" max="20" width="3.25390625" style="7" customWidth="1"/>
    <col min="21" max="26" width="2.625" style="7" customWidth="1"/>
    <col min="27" max="27" width="3.625" style="7" bestFit="1" customWidth="1"/>
    <col min="28" max="28" width="6.375" style="11" bestFit="1" customWidth="1"/>
    <col min="29" max="29" width="3.375" style="11" bestFit="1" customWidth="1"/>
    <col min="30" max="30" width="3.375" style="7" bestFit="1" customWidth="1"/>
    <col min="31" max="31" width="5.375" style="7" bestFit="1" customWidth="1"/>
    <col min="32" max="32" width="6.375" style="7" bestFit="1" customWidth="1"/>
    <col min="33" max="33" width="5.50390625" style="7" bestFit="1" customWidth="1"/>
    <col min="34" max="34" width="6.375" style="7" bestFit="1" customWidth="1"/>
    <col min="35" max="35" width="4.375" style="7" bestFit="1" customWidth="1"/>
    <col min="36" max="36" width="6.375" style="7" bestFit="1" customWidth="1"/>
    <col min="37" max="39" width="4.375" style="7" bestFit="1" customWidth="1"/>
    <col min="40" max="40" width="7.00390625" style="7" bestFit="1" customWidth="1"/>
    <col min="41" max="41" width="8.375" style="7" bestFit="1" customWidth="1"/>
    <col min="42" max="42" width="6.75390625" style="7" bestFit="1" customWidth="1"/>
    <col min="43" max="43" width="6.375" style="7" bestFit="1" customWidth="1"/>
    <col min="44" max="44" width="4.125" style="7" bestFit="1" customWidth="1"/>
    <col min="45" max="46" width="5.375" style="7" bestFit="1" customWidth="1"/>
    <col min="47" max="47" width="8.75390625" style="7" customWidth="1"/>
    <col min="48" max="48" width="8.50390625" style="7" bestFit="1" customWidth="1"/>
  </cols>
  <sheetData>
    <row r="1" spans="1:48" s="2" customFormat="1" ht="63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5"/>
    </row>
    <row r="2" spans="1:48" s="2" customFormat="1" ht="25.5" customHeight="1">
      <c r="A2" s="13"/>
      <c r="B2" s="14"/>
      <c r="C2" s="15"/>
      <c r="D2" s="5"/>
      <c r="E2" s="5"/>
      <c r="F2" s="5"/>
      <c r="G2" s="13"/>
      <c r="H2" s="14"/>
      <c r="I2" s="5"/>
      <c r="J2" s="14"/>
      <c r="K2" s="14"/>
      <c r="L2" s="5"/>
      <c r="M2" s="5"/>
      <c r="N2" s="5"/>
      <c r="O2" s="5"/>
      <c r="P2" s="5"/>
      <c r="Q2" s="5"/>
      <c r="R2" s="5"/>
      <c r="S2" s="39" t="s">
        <v>1</v>
      </c>
      <c r="T2" s="39"/>
      <c r="U2" s="39"/>
      <c r="V2" s="39"/>
      <c r="W2" s="39"/>
      <c r="X2" s="39"/>
      <c r="Y2" s="39"/>
      <c r="Z2" s="39"/>
      <c r="AA2" s="39"/>
      <c r="AB2" s="39"/>
      <c r="AC2" s="39"/>
      <c r="AD2" s="3"/>
      <c r="AE2" s="3"/>
      <c r="AF2" s="3"/>
      <c r="AG2" s="3"/>
      <c r="AH2" s="3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s="2" customFormat="1" ht="37.5" customHeight="1">
      <c r="A3" s="16" t="s">
        <v>2</v>
      </c>
      <c r="B3" s="16" t="s">
        <v>3</v>
      </c>
      <c r="C3" s="17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30" t="s">
        <v>14</v>
      </c>
      <c r="N3" s="31" t="s">
        <v>15</v>
      </c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44"/>
      <c r="AU3" s="45" t="s">
        <v>16</v>
      </c>
      <c r="AV3" s="5"/>
    </row>
    <row r="4" spans="1:48" s="3" customFormat="1" ht="48" customHeight="1">
      <c r="A4" s="18"/>
      <c r="B4" s="18"/>
      <c r="C4" s="19"/>
      <c r="D4" s="18"/>
      <c r="E4" s="18"/>
      <c r="F4" s="18"/>
      <c r="G4" s="18"/>
      <c r="H4" s="18"/>
      <c r="I4" s="18"/>
      <c r="J4" s="18"/>
      <c r="K4" s="18"/>
      <c r="L4" s="18"/>
      <c r="M4" s="33"/>
      <c r="N4" s="26" t="s">
        <v>17</v>
      </c>
      <c r="O4" s="26"/>
      <c r="P4" s="26"/>
      <c r="Q4" s="26"/>
      <c r="R4" s="26"/>
      <c r="S4" s="26"/>
      <c r="T4" s="26"/>
      <c r="U4" s="40" t="s">
        <v>18</v>
      </c>
      <c r="V4" s="41"/>
      <c r="W4" s="41"/>
      <c r="X4" s="41"/>
      <c r="Y4" s="41"/>
      <c r="Z4" s="41"/>
      <c r="AA4" s="41"/>
      <c r="AB4" s="41"/>
      <c r="AC4" s="26" t="s">
        <v>19</v>
      </c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 t="s">
        <v>20</v>
      </c>
      <c r="AP4" s="26" t="s">
        <v>21</v>
      </c>
      <c r="AQ4" s="26" t="s">
        <v>22</v>
      </c>
      <c r="AR4" s="26" t="s">
        <v>23</v>
      </c>
      <c r="AS4" s="26"/>
      <c r="AT4" s="26"/>
      <c r="AU4" s="46"/>
      <c r="AV4" s="5"/>
    </row>
    <row r="5" spans="1:48" s="2" customFormat="1" ht="36.75" customHeight="1">
      <c r="A5" s="20"/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  <c r="M5" s="34"/>
      <c r="N5" s="35" t="s">
        <v>24</v>
      </c>
      <c r="O5" s="35" t="s">
        <v>25</v>
      </c>
      <c r="P5" s="35" t="s">
        <v>26</v>
      </c>
      <c r="Q5" s="35" t="s">
        <v>27</v>
      </c>
      <c r="R5" s="35" t="s">
        <v>28</v>
      </c>
      <c r="S5" s="35" t="s">
        <v>29</v>
      </c>
      <c r="T5" s="35" t="s">
        <v>30</v>
      </c>
      <c r="U5" s="35" t="s">
        <v>24</v>
      </c>
      <c r="V5" s="35" t="s">
        <v>25</v>
      </c>
      <c r="W5" s="35" t="s">
        <v>26</v>
      </c>
      <c r="X5" s="35" t="s">
        <v>27</v>
      </c>
      <c r="Y5" s="35" t="s">
        <v>28</v>
      </c>
      <c r="Z5" s="35" t="s">
        <v>29</v>
      </c>
      <c r="AA5" s="35" t="s">
        <v>30</v>
      </c>
      <c r="AB5" s="35">
        <v>89.75</v>
      </c>
      <c r="AC5" s="35">
        <v>76</v>
      </c>
      <c r="AD5" s="35">
        <v>88</v>
      </c>
      <c r="AE5" s="35">
        <v>90.2</v>
      </c>
      <c r="AF5" s="35">
        <v>93.74</v>
      </c>
      <c r="AG5" s="35">
        <v>100</v>
      </c>
      <c r="AH5" s="35">
        <v>112.6</v>
      </c>
      <c r="AI5" s="35">
        <v>120</v>
      </c>
      <c r="AJ5" s="35">
        <v>140.6</v>
      </c>
      <c r="AK5" s="35">
        <v>164</v>
      </c>
      <c r="AL5" s="35">
        <v>186</v>
      </c>
      <c r="AM5" s="35">
        <v>246</v>
      </c>
      <c r="AN5" s="26" t="s">
        <v>31</v>
      </c>
      <c r="AO5" s="26"/>
      <c r="AP5" s="26"/>
      <c r="AQ5" s="35">
        <v>54</v>
      </c>
      <c r="AR5" s="35">
        <v>50</v>
      </c>
      <c r="AS5" s="35">
        <v>52.1</v>
      </c>
      <c r="AT5" s="38">
        <v>40.2</v>
      </c>
      <c r="AU5" s="47"/>
      <c r="AV5" s="5"/>
    </row>
    <row r="6" spans="1:48" s="4" customFormat="1" ht="39.75" customHeight="1">
      <c r="A6" s="22">
        <v>1</v>
      </c>
      <c r="B6" s="23" t="s">
        <v>32</v>
      </c>
      <c r="C6" s="24" t="s">
        <v>33</v>
      </c>
      <c r="D6" s="25">
        <v>48956</v>
      </c>
      <c r="E6" s="22"/>
      <c r="F6" s="23" t="s">
        <v>34</v>
      </c>
      <c r="G6" s="23" t="s">
        <v>35</v>
      </c>
      <c r="H6" s="23">
        <v>1</v>
      </c>
      <c r="I6" s="23" t="s">
        <v>36</v>
      </c>
      <c r="J6" s="36" t="s">
        <v>37</v>
      </c>
      <c r="K6" s="23">
        <v>170.96</v>
      </c>
      <c r="L6" s="25">
        <v>58.66</v>
      </c>
      <c r="M6" s="25">
        <v>34.29</v>
      </c>
      <c r="N6" s="37"/>
      <c r="O6" s="37"/>
      <c r="P6" s="37"/>
      <c r="Q6" s="37"/>
      <c r="R6" s="37"/>
      <c r="S6" s="37"/>
      <c r="T6" s="37"/>
      <c r="U6" s="37"/>
      <c r="V6" s="25"/>
      <c r="W6" s="25"/>
      <c r="X6" s="25">
        <v>1</v>
      </c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42"/>
      <c r="AO6" s="42"/>
      <c r="AP6" s="42"/>
      <c r="AQ6" s="42"/>
      <c r="AR6" s="42"/>
      <c r="AS6" s="42"/>
      <c r="AT6" s="42"/>
      <c r="AU6" s="42"/>
      <c r="AV6" s="5"/>
    </row>
    <row r="7" spans="1:48" s="4" customFormat="1" ht="39.75" customHeight="1">
      <c r="A7" s="22">
        <v>2</v>
      </c>
      <c r="B7" s="23" t="s">
        <v>38</v>
      </c>
      <c r="C7" s="24" t="s">
        <v>39</v>
      </c>
      <c r="D7" s="25">
        <v>102043</v>
      </c>
      <c r="E7" s="22"/>
      <c r="F7" s="23" t="s">
        <v>40</v>
      </c>
      <c r="G7" s="23" t="s">
        <v>35</v>
      </c>
      <c r="H7" s="23">
        <v>4</v>
      </c>
      <c r="I7" s="23" t="s">
        <v>36</v>
      </c>
      <c r="J7" s="36" t="s">
        <v>41</v>
      </c>
      <c r="K7" s="23">
        <v>420.12</v>
      </c>
      <c r="L7" s="25">
        <v>319.29</v>
      </c>
      <c r="M7" s="37"/>
      <c r="N7" s="37"/>
      <c r="O7" s="37"/>
      <c r="P7" s="37"/>
      <c r="Q7" s="37"/>
      <c r="R7" s="37"/>
      <c r="S7" s="37"/>
      <c r="T7" s="37"/>
      <c r="U7" s="37"/>
      <c r="V7" s="25">
        <v>2</v>
      </c>
      <c r="W7" s="25"/>
      <c r="X7" s="25">
        <v>1</v>
      </c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42"/>
      <c r="AO7" s="42"/>
      <c r="AP7" s="42"/>
      <c r="AQ7" s="42"/>
      <c r="AR7" s="42"/>
      <c r="AS7" s="42"/>
      <c r="AT7" s="42"/>
      <c r="AU7" s="42"/>
      <c r="AV7" s="5"/>
    </row>
    <row r="8" spans="1:47" s="5" customFormat="1" ht="39.75" customHeight="1">
      <c r="A8" s="22">
        <v>3</v>
      </c>
      <c r="B8" s="23" t="s">
        <v>42</v>
      </c>
      <c r="C8" s="24" t="s">
        <v>43</v>
      </c>
      <c r="D8" s="25">
        <v>30136</v>
      </c>
      <c r="E8" s="22"/>
      <c r="F8" s="23" t="s">
        <v>44</v>
      </c>
      <c r="G8" s="23" t="s">
        <v>45</v>
      </c>
      <c r="H8" s="23">
        <v>1</v>
      </c>
      <c r="I8" s="23" t="s">
        <v>46</v>
      </c>
      <c r="J8" s="36" t="s">
        <v>47</v>
      </c>
      <c r="K8" s="23">
        <v>284.27</v>
      </c>
      <c r="L8" s="25">
        <v>234.75</v>
      </c>
      <c r="M8" s="38"/>
      <c r="N8" s="38"/>
      <c r="O8" s="38"/>
      <c r="P8" s="38"/>
      <c r="Q8" s="38"/>
      <c r="R8" s="38"/>
      <c r="S8" s="38"/>
      <c r="T8" s="38"/>
      <c r="U8" s="38"/>
      <c r="V8" s="38"/>
      <c r="W8" s="38">
        <v>1</v>
      </c>
      <c r="X8" s="38">
        <v>1</v>
      </c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43"/>
      <c r="AO8" s="43"/>
      <c r="AP8" s="43"/>
      <c r="AQ8" s="43"/>
      <c r="AR8" s="43"/>
      <c r="AS8" s="43"/>
      <c r="AT8" s="43"/>
      <c r="AU8" s="43"/>
    </row>
    <row r="9" spans="1:48" s="4" customFormat="1" ht="39.75" customHeight="1">
      <c r="A9" s="22">
        <v>4</v>
      </c>
      <c r="B9" s="23" t="s">
        <v>48</v>
      </c>
      <c r="C9" s="24" t="s">
        <v>49</v>
      </c>
      <c r="D9" s="25">
        <v>67573</v>
      </c>
      <c r="E9" s="22"/>
      <c r="F9" s="23" t="s">
        <v>50</v>
      </c>
      <c r="G9" s="23" t="s">
        <v>35</v>
      </c>
      <c r="H9" s="23">
        <v>4</v>
      </c>
      <c r="I9" s="23" t="s">
        <v>36</v>
      </c>
      <c r="J9" s="36" t="s">
        <v>51</v>
      </c>
      <c r="K9" s="23">
        <v>427.81</v>
      </c>
      <c r="L9" s="25">
        <v>325.14</v>
      </c>
      <c r="M9" s="25"/>
      <c r="N9" s="25"/>
      <c r="O9" s="25"/>
      <c r="P9" s="25"/>
      <c r="Q9" s="25"/>
      <c r="R9" s="25"/>
      <c r="S9" s="25"/>
      <c r="T9" s="25"/>
      <c r="U9" s="25">
        <v>1</v>
      </c>
      <c r="V9" s="25"/>
      <c r="W9" s="25"/>
      <c r="X9" s="25">
        <v>2</v>
      </c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42"/>
      <c r="AO9" s="42"/>
      <c r="AP9" s="42"/>
      <c r="AQ9" s="42"/>
      <c r="AR9" s="42"/>
      <c r="AS9" s="42"/>
      <c r="AT9" s="42"/>
      <c r="AU9" s="42"/>
      <c r="AV9" s="5"/>
    </row>
    <row r="10" spans="1:48" s="4" customFormat="1" ht="39.75" customHeight="1">
      <c r="A10" s="22">
        <v>5</v>
      </c>
      <c r="B10" s="23" t="s">
        <v>52</v>
      </c>
      <c r="C10" s="24" t="s">
        <v>53</v>
      </c>
      <c r="D10" s="25">
        <v>28146</v>
      </c>
      <c r="E10" s="22"/>
      <c r="F10" s="23" t="s">
        <v>54</v>
      </c>
      <c r="G10" s="23" t="s">
        <v>35</v>
      </c>
      <c r="H10" s="23">
        <v>4</v>
      </c>
      <c r="I10" s="23" t="s">
        <v>46</v>
      </c>
      <c r="J10" s="36" t="s">
        <v>55</v>
      </c>
      <c r="K10" s="23">
        <v>81.9</v>
      </c>
      <c r="L10" s="25">
        <v>66.31</v>
      </c>
      <c r="M10" s="25"/>
      <c r="N10" s="25"/>
      <c r="O10" s="25"/>
      <c r="P10" s="25"/>
      <c r="Q10" s="25"/>
      <c r="R10" s="25"/>
      <c r="S10" s="25"/>
      <c r="T10" s="25"/>
      <c r="U10" s="25">
        <v>1</v>
      </c>
      <c r="V10" s="25"/>
      <c r="W10" s="25"/>
      <c r="X10" s="25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42"/>
      <c r="AO10" s="42"/>
      <c r="AP10" s="42"/>
      <c r="AQ10" s="42"/>
      <c r="AR10" s="42"/>
      <c r="AS10" s="42"/>
      <c r="AT10" s="42"/>
      <c r="AU10" s="42"/>
      <c r="AV10" s="5"/>
    </row>
    <row r="11" spans="1:48" s="6" customFormat="1" ht="39.75" customHeight="1">
      <c r="A11" s="26" t="s">
        <v>56</v>
      </c>
      <c r="B11" s="26"/>
      <c r="C11" s="26"/>
      <c r="D11" s="26">
        <f>SUM(D6:D10)</f>
        <v>276854</v>
      </c>
      <c r="E11" s="26">
        <f>SUM(E6:E10)</f>
        <v>0</v>
      </c>
      <c r="F11" s="26"/>
      <c r="G11" s="26"/>
      <c r="H11" s="27">
        <f>SUM(H6:H10)</f>
        <v>14</v>
      </c>
      <c r="I11" s="26"/>
      <c r="J11" s="26"/>
      <c r="K11" s="26">
        <f aca="true" t="shared" si="0" ref="K11:AB11">SUM(K6:K10)</f>
        <v>1385.0600000000002</v>
      </c>
      <c r="L11" s="26">
        <f t="shared" si="0"/>
        <v>1004.1500000000001</v>
      </c>
      <c r="M11" s="26">
        <f t="shared" si="0"/>
        <v>34.29</v>
      </c>
      <c r="N11" s="26">
        <f t="shared" si="0"/>
        <v>0</v>
      </c>
      <c r="O11" s="26">
        <f t="shared" si="0"/>
        <v>0</v>
      </c>
      <c r="P11" s="26">
        <f t="shared" si="0"/>
        <v>0</v>
      </c>
      <c r="Q11" s="26">
        <f t="shared" si="0"/>
        <v>0</v>
      </c>
      <c r="R11" s="26">
        <f t="shared" si="0"/>
        <v>0</v>
      </c>
      <c r="S11" s="26">
        <f t="shared" si="0"/>
        <v>0</v>
      </c>
      <c r="T11" s="26">
        <f t="shared" si="0"/>
        <v>0</v>
      </c>
      <c r="U11" s="26">
        <f t="shared" si="0"/>
        <v>2</v>
      </c>
      <c r="V11" s="26">
        <f t="shared" si="0"/>
        <v>2</v>
      </c>
      <c r="W11" s="26">
        <f t="shared" si="0"/>
        <v>1</v>
      </c>
      <c r="X11" s="26">
        <f t="shared" si="0"/>
        <v>5</v>
      </c>
      <c r="Y11" s="26">
        <f t="shared" si="0"/>
        <v>0</v>
      </c>
      <c r="Z11" s="26">
        <f t="shared" si="0"/>
        <v>0</v>
      </c>
      <c r="AA11" s="26">
        <f t="shared" si="0"/>
        <v>0</v>
      </c>
      <c r="AB11" s="26">
        <f t="shared" si="0"/>
        <v>0</v>
      </c>
      <c r="AC11" s="26">
        <f aca="true" t="shared" si="1" ref="AC11:AV11">SUM(AC6:AC10)</f>
        <v>0</v>
      </c>
      <c r="AD11" s="26">
        <f t="shared" si="1"/>
        <v>0</v>
      </c>
      <c r="AE11" s="26">
        <f t="shared" si="1"/>
        <v>0</v>
      </c>
      <c r="AF11" s="26">
        <f t="shared" si="1"/>
        <v>0</v>
      </c>
      <c r="AG11" s="26">
        <f t="shared" si="1"/>
        <v>0</v>
      </c>
      <c r="AH11" s="26">
        <f t="shared" si="1"/>
        <v>0</v>
      </c>
      <c r="AI11" s="26">
        <f t="shared" si="1"/>
        <v>0</v>
      </c>
      <c r="AJ11" s="26">
        <f t="shared" si="1"/>
        <v>0</v>
      </c>
      <c r="AK11" s="26">
        <f t="shared" si="1"/>
        <v>0</v>
      </c>
      <c r="AL11" s="26">
        <f t="shared" si="1"/>
        <v>0</v>
      </c>
      <c r="AM11" s="26">
        <f t="shared" si="1"/>
        <v>0</v>
      </c>
      <c r="AN11" s="26">
        <f t="shared" si="1"/>
        <v>0</v>
      </c>
      <c r="AO11" s="26">
        <f t="shared" si="1"/>
        <v>0</v>
      </c>
      <c r="AP11" s="26">
        <f t="shared" si="1"/>
        <v>0</v>
      </c>
      <c r="AQ11" s="26">
        <f t="shared" si="1"/>
        <v>0</v>
      </c>
      <c r="AR11" s="26">
        <f t="shared" si="1"/>
        <v>0</v>
      </c>
      <c r="AS11" s="26">
        <f t="shared" si="1"/>
        <v>0</v>
      </c>
      <c r="AT11" s="26">
        <f t="shared" si="1"/>
        <v>0</v>
      </c>
      <c r="AU11" s="20"/>
      <c r="AV11" s="5"/>
    </row>
    <row r="12" spans="1:43" s="7" customFormat="1" ht="14.25" customHeight="1">
      <c r="A12" s="8"/>
      <c r="B12" s="9"/>
      <c r="C12" s="10"/>
      <c r="G12" s="8"/>
      <c r="H12" s="9"/>
      <c r="J12" s="9"/>
      <c r="K12" s="9"/>
      <c r="L12" s="9"/>
      <c r="M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3"/>
      <c r="AQ12" s="48"/>
    </row>
    <row r="13" spans="1:47" s="7" customFormat="1" ht="21.75" customHeight="1">
      <c r="A13" s="28" t="s">
        <v>57</v>
      </c>
      <c r="B13" s="28"/>
      <c r="C13" s="28"/>
      <c r="D13" s="28"/>
      <c r="E13" s="28"/>
      <c r="F13" s="28"/>
      <c r="G13" s="29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</row>
    <row r="14" s="7" customFormat="1" ht="14.25" customHeight="1">
      <c r="G14" s="8"/>
    </row>
    <row r="15" s="7" customFormat="1" ht="14.25" customHeight="1">
      <c r="G15" s="8"/>
    </row>
    <row r="16" s="7" customFormat="1" ht="14.25" customHeight="1">
      <c r="G16" s="8"/>
    </row>
    <row r="17" s="7" customFormat="1" ht="14.25" customHeight="1">
      <c r="G17" s="8"/>
    </row>
    <row r="18" s="7" customFormat="1" ht="14.25" customHeight="1">
      <c r="G18" s="8"/>
    </row>
    <row r="19" s="7" customFormat="1" ht="14.25" customHeight="1">
      <c r="G19" s="8"/>
    </row>
    <row r="20" s="7" customFormat="1" ht="14.25" customHeight="1">
      <c r="G20" s="8"/>
    </row>
    <row r="21" s="7" customFormat="1" ht="14.25" customHeight="1">
      <c r="G21" s="8"/>
    </row>
    <row r="22" s="7" customFormat="1" ht="14.25" customHeight="1">
      <c r="G22" s="8"/>
    </row>
    <row r="23" s="7" customFormat="1" ht="14.25" customHeight="1">
      <c r="G23" s="8"/>
    </row>
    <row r="24" s="7" customFormat="1" ht="14.25" customHeight="1">
      <c r="G24" s="8"/>
    </row>
    <row r="25" s="7" customFormat="1" ht="14.25" customHeight="1">
      <c r="G25" s="8"/>
    </row>
    <row r="26" s="7" customFormat="1" ht="14.25" customHeight="1">
      <c r="G26" s="8"/>
    </row>
    <row r="27" s="7" customFormat="1" ht="14.25" customHeight="1">
      <c r="G27" s="8"/>
    </row>
    <row r="28" s="7" customFormat="1" ht="14.25" customHeight="1">
      <c r="G28" s="8"/>
    </row>
    <row r="29" s="7" customFormat="1" ht="14.25" customHeight="1">
      <c r="G29" s="8"/>
    </row>
  </sheetData>
  <sheetProtection/>
  <mergeCells count="25">
    <mergeCell ref="A1:AU1"/>
    <mergeCell ref="S2:AC2"/>
    <mergeCell ref="N3:AT3"/>
    <mergeCell ref="N4:T4"/>
    <mergeCell ref="U4:AB4"/>
    <mergeCell ref="AC4:AN4"/>
    <mergeCell ref="AR4:AT4"/>
    <mergeCell ref="A11:B11"/>
    <mergeCell ref="A13:AU13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AO4:AO5"/>
    <mergeCell ref="AP4:AP5"/>
    <mergeCell ref="AU3:AU4"/>
  </mergeCells>
  <printOptions/>
  <pageMargins left="0.47" right="0.28" top="0.83" bottom="0.2" header="0.51" footer="0.51"/>
  <pageSetup fitToHeight="0" horizontalDpi="600" verticalDpi="600" orientation="landscape" paperSize="8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5"/>
  <sheetViews>
    <sheetView zoomScaleSheetLayoutView="100" workbookViewId="0" topLeftCell="A1">
      <selection activeCell="D1" sqref="D1:D5"/>
    </sheetView>
  </sheetViews>
  <sheetFormatPr defaultColWidth="9.00390625" defaultRowHeight="14.25"/>
  <cols>
    <col min="3" max="3" width="18.75390625" style="0" customWidth="1"/>
    <col min="4" max="4" width="14.625" style="0" customWidth="1"/>
  </cols>
  <sheetData>
    <row r="1" spans="3:4" ht="14.25">
      <c r="C1" s="1">
        <v>18695521119</v>
      </c>
      <c r="D1" t="str">
        <f>REPLACE(C1,4,4,"****")</f>
        <v>186****1119</v>
      </c>
    </row>
    <row r="2" spans="3:4" ht="14.25">
      <c r="C2" s="1">
        <v>15121896689</v>
      </c>
      <c r="D2" t="str">
        <f>REPLACE(C2,4,4,"****")</f>
        <v>151****6689</v>
      </c>
    </row>
    <row r="3" spans="3:4" ht="14.25">
      <c r="C3" s="1">
        <v>15379583910</v>
      </c>
      <c r="D3" t="str">
        <f>REPLACE(C3,4,4,"****")</f>
        <v>153****3910</v>
      </c>
    </row>
    <row r="4" spans="3:4" ht="14.25">
      <c r="C4" s="1">
        <v>14709551111</v>
      </c>
      <c r="D4" t="str">
        <f>REPLACE(C4,4,4,"****")</f>
        <v>147****1111</v>
      </c>
    </row>
    <row r="5" spans="3:4" ht="14.25">
      <c r="C5" s="1">
        <v>13259550014</v>
      </c>
      <c r="D5" t="str">
        <f>REPLACE(C5,4,4,"****")</f>
        <v>132****0014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2016-08-17T07:07:06Z</cp:lastPrinted>
  <dcterms:created xsi:type="dcterms:W3CDTF">2015-03-05T06:20:24Z</dcterms:created>
  <dcterms:modified xsi:type="dcterms:W3CDTF">2018-07-12T01:25:35Z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