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4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<sst xmlns="http://schemas.openxmlformats.org/spreadsheetml/2006/main" count="223" uniqueCount="170">
  <si>
    <t>海原县2018年旧城（棚户区）改造房屋征收补偿安置明细统计表(西湖小区)</t>
  </si>
  <si>
    <t>单位：平方米</t>
  </si>
  <si>
    <t>序号</t>
  </si>
  <si>
    <t>姓名</t>
  </si>
  <si>
    <t>身份证号/
户口薄证号</t>
  </si>
  <si>
    <t>甲向乙（元）</t>
  </si>
  <si>
    <t>补交房款（元）</t>
  </si>
  <si>
    <t>拆除验收
日期</t>
  </si>
  <si>
    <t>小区名称</t>
  </si>
  <si>
    <t>家庭人口</t>
  </si>
  <si>
    <t>户口所在地</t>
  </si>
  <si>
    <t>联系电话</t>
  </si>
  <si>
    <t>房屋拆除面积（㎡）</t>
  </si>
  <si>
    <t>调换住宅
楼面积（㎡）</t>
  </si>
  <si>
    <t>可调换营业楼面积（㎡）</t>
  </si>
  <si>
    <t>选择安置类型</t>
  </si>
  <si>
    <t>备注</t>
  </si>
  <si>
    <t>住宅期房（套）</t>
  </si>
  <si>
    <t>住宅现房（套）</t>
  </si>
  <si>
    <t>营业房（套）</t>
  </si>
  <si>
    <t>汽车维修园区（套）</t>
  </si>
  <si>
    <t>仓储  中心（套）</t>
  </si>
  <si>
    <t>山门新村（套）</t>
  </si>
  <si>
    <t>廉租房/过渡房（套）</t>
  </si>
  <si>
    <t>A</t>
  </si>
  <si>
    <t>B</t>
  </si>
  <si>
    <t>C</t>
  </si>
  <si>
    <t>D</t>
  </si>
  <si>
    <t>E</t>
  </si>
  <si>
    <t>F</t>
  </si>
  <si>
    <t>G/H</t>
  </si>
  <si>
    <t>不规则户型</t>
  </si>
  <si>
    <t>田进兰</t>
  </si>
  <si>
    <t>642222********0621</t>
  </si>
  <si>
    <t>2016.6.7</t>
  </si>
  <si>
    <t>西住2016.12.19       西营2017.12.15</t>
  </si>
  <si>
    <t>海城镇</t>
  </si>
  <si>
    <t>132****8344</t>
  </si>
  <si>
    <t>田凤梅</t>
  </si>
  <si>
    <t>642222********0627</t>
  </si>
  <si>
    <t>2017.9.19</t>
  </si>
  <si>
    <t>西营</t>
  </si>
  <si>
    <t>132****4480</t>
  </si>
  <si>
    <t>马瑞</t>
  </si>
  <si>
    <t>642222********0014</t>
  </si>
  <si>
    <t>2016.9.1</t>
  </si>
  <si>
    <t>西住+西营</t>
  </si>
  <si>
    <t>147****5000</t>
  </si>
  <si>
    <t>S65</t>
  </si>
  <si>
    <t>王明</t>
  </si>
  <si>
    <t>642222********0039</t>
  </si>
  <si>
    <t>2016.10.27</t>
  </si>
  <si>
    <t>西住+西营+仓储园</t>
  </si>
  <si>
    <t>188****5534</t>
  </si>
  <si>
    <t>14号房</t>
  </si>
  <si>
    <t>杨文宗</t>
  </si>
  <si>
    <t>642222********0218</t>
  </si>
  <si>
    <t>2016.8.1</t>
  </si>
  <si>
    <t>关桥乡</t>
  </si>
  <si>
    <t>177****9897</t>
  </si>
  <si>
    <t>王梅</t>
  </si>
  <si>
    <t>642222********0027</t>
  </si>
  <si>
    <t>2017.8.17</t>
  </si>
  <si>
    <t>158****1594</t>
  </si>
  <si>
    <t>谢军</t>
  </si>
  <si>
    <t>642222********0022</t>
  </si>
  <si>
    <t>2015.8.3</t>
  </si>
  <si>
    <t>181****4967</t>
  </si>
  <si>
    <t>田有</t>
  </si>
  <si>
    <t>642222********0073</t>
  </si>
  <si>
    <t>2015.7.6</t>
  </si>
  <si>
    <t>西营+仓储</t>
  </si>
  <si>
    <t>134****5869</t>
  </si>
  <si>
    <t>9号房282.94</t>
  </si>
  <si>
    <t>田光</t>
  </si>
  <si>
    <t>642222********0034</t>
  </si>
  <si>
    <t>2015.7.12</t>
  </si>
  <si>
    <t>158****1478</t>
  </si>
  <si>
    <t>11号房282.94</t>
  </si>
  <si>
    <t>勉作智</t>
  </si>
  <si>
    <t>642222********0030</t>
  </si>
  <si>
    <t>2015.12.16</t>
  </si>
  <si>
    <t>180****3757</t>
  </si>
  <si>
    <t>21号房403.05</t>
  </si>
  <si>
    <t>冯明</t>
  </si>
  <si>
    <t>2016.8.24</t>
  </si>
  <si>
    <t>132****8444</t>
  </si>
  <si>
    <t>2号房278.4 S53</t>
  </si>
  <si>
    <t>王彦礼</t>
  </si>
  <si>
    <t>642222********0611</t>
  </si>
  <si>
    <t>2016.8.13</t>
  </si>
  <si>
    <t>仓储</t>
  </si>
  <si>
    <t>137****0626</t>
  </si>
  <si>
    <t>22号房163.2</t>
  </si>
  <si>
    <t>勉旭东</t>
  </si>
  <si>
    <t>西住</t>
  </si>
  <si>
    <t>勉维东</t>
  </si>
  <si>
    <t>642222********0033</t>
  </si>
  <si>
    <t>2015.12.12</t>
  </si>
  <si>
    <t>马学明</t>
  </si>
  <si>
    <t>642222********0011</t>
  </si>
  <si>
    <t>2016.6.16</t>
  </si>
  <si>
    <t>西住+育住</t>
  </si>
  <si>
    <t>153****0577</t>
  </si>
  <si>
    <t>马芳</t>
  </si>
  <si>
    <t>642222********0420</t>
  </si>
  <si>
    <t>史店乡</t>
  </si>
  <si>
    <t>180****8983</t>
  </si>
  <si>
    <t>黑学武</t>
  </si>
  <si>
    <t>2015.11.16</t>
  </si>
  <si>
    <t>182****0513</t>
  </si>
  <si>
    <t>马应华</t>
  </si>
  <si>
    <t>642222********0050</t>
  </si>
  <si>
    <t>2016.6.9</t>
  </si>
  <si>
    <t>181****2988</t>
  </si>
  <si>
    <t>李艳</t>
  </si>
  <si>
    <t>642222********0020</t>
  </si>
  <si>
    <t>2015.8.29</t>
  </si>
  <si>
    <t>137****1366</t>
  </si>
  <si>
    <t>马林山</t>
  </si>
  <si>
    <t>640522********3026</t>
  </si>
  <si>
    <t>贾塘乡</t>
  </si>
  <si>
    <t>153****2729</t>
  </si>
  <si>
    <t>单文华</t>
  </si>
  <si>
    <t>642222********0028</t>
  </si>
  <si>
    <t>2015.9.7</t>
  </si>
  <si>
    <t>173****2030</t>
  </si>
  <si>
    <t>马天祥</t>
  </si>
  <si>
    <t>642222********2815</t>
  </si>
  <si>
    <t>2015.10.23</t>
  </si>
  <si>
    <t>西住+育营</t>
  </si>
  <si>
    <t>李旺镇</t>
  </si>
  <si>
    <t>132****8546</t>
  </si>
  <si>
    <t>合计</t>
  </si>
  <si>
    <t>注：A户型：73.8平方米  B户型：96.5平方米  C户型：114平方米  D户型：120平方米  E户型：116平方米  F户型：145.7平方米  G/H户型：50平方米</t>
  </si>
  <si>
    <t>642222196002180621</t>
  </si>
  <si>
    <t>13239578344</t>
  </si>
  <si>
    <t>642222198205290627</t>
  </si>
  <si>
    <t>13259694480</t>
  </si>
  <si>
    <t>642222199101260014</t>
  </si>
  <si>
    <t>14795055000</t>
  </si>
  <si>
    <t>642222196307100039</t>
  </si>
  <si>
    <t>18895055534</t>
  </si>
  <si>
    <t>642222198509110218</t>
  </si>
  <si>
    <t>17795579897</t>
  </si>
  <si>
    <t>642222197212010027</t>
  </si>
  <si>
    <t>642222196412020022</t>
  </si>
  <si>
    <t>18195054967</t>
  </si>
  <si>
    <t>642222197610010073</t>
  </si>
  <si>
    <t>13409555869</t>
  </si>
  <si>
    <t>642222197801030034</t>
  </si>
  <si>
    <t>15825351478</t>
  </si>
  <si>
    <t>642222195212270030</t>
  </si>
  <si>
    <t>18095533757</t>
  </si>
  <si>
    <t>642222197304080014</t>
  </si>
  <si>
    <t>13259558444</t>
  </si>
  <si>
    <t>642222195704140611</t>
  </si>
  <si>
    <t>13723340626</t>
  </si>
  <si>
    <t>642222199302200034</t>
  </si>
  <si>
    <t>642222199101050033</t>
  </si>
  <si>
    <t>642222195006150011</t>
  </si>
  <si>
    <t>15349580577</t>
  </si>
  <si>
    <t>642222197806110420</t>
  </si>
  <si>
    <t>18095508983</t>
  </si>
  <si>
    <t>18295350513</t>
  </si>
  <si>
    <t>18195542988</t>
  </si>
  <si>
    <t>13723341366</t>
  </si>
  <si>
    <t>15349552729</t>
  </si>
  <si>
    <t>17341292030</t>
  </si>
  <si>
    <t>13209578546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</si>
</sst>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2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49" fontId="1" fillId="0" borderId="14" xfId="0" applyNumberFormat="1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 shrinkToFit="1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 wrapText="1" shrinkToFi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tabSelected="1" zoomScaleSheetLayoutView="100" workbookViewId="0" topLeftCell="A1">
      <pane ySplit="5" topLeftCell="A6" activePane="bottomLeft" state="frozen"/>
      <selection pane="bottomLeft" activeCell="D35" sqref="D35"/>
    </sheetView>
  </sheetViews>
  <sheetFormatPr defaultColWidth="9.00390625" defaultRowHeight="14.25"/>
  <cols>
    <col min="1" max="1" width="5.00390625" style="8" customWidth="1"/>
    <col min="2" max="2" width="7.25390625" style="9" customWidth="1"/>
    <col min="3" max="3" width="18.50390625" style="10" customWidth="1"/>
    <col min="4" max="4" width="7.125" style="9" customWidth="1"/>
    <col min="5" max="5" width="7.875" style="7" customWidth="1"/>
    <col min="6" max="6" width="10.125" style="7" customWidth="1"/>
    <col min="7" max="7" width="10.50390625" style="9" customWidth="1"/>
    <col min="8" max="8" width="4.375" style="9" bestFit="1" customWidth="1"/>
    <col min="9" max="9" width="9.50390625" style="11" customWidth="1"/>
    <col min="10" max="10" width="11.125" style="9" customWidth="1"/>
    <col min="11" max="11" width="7.50390625" style="12" customWidth="1"/>
    <col min="12" max="12" width="10.375" style="7" customWidth="1"/>
    <col min="13" max="13" width="8.75390625" style="7" customWidth="1"/>
    <col min="14" max="19" width="2.625" style="7" customWidth="1"/>
    <col min="20" max="20" width="3.375" style="7" customWidth="1"/>
    <col min="21" max="26" width="2.625" style="7" customWidth="1"/>
    <col min="27" max="27" width="3.25390625" style="7" bestFit="1" customWidth="1"/>
    <col min="28" max="28" width="5.75390625" style="7" customWidth="1"/>
    <col min="29" max="29" width="4.875" style="7" customWidth="1"/>
    <col min="30" max="31" width="3.375" style="7" bestFit="1" customWidth="1"/>
    <col min="32" max="32" width="4.875" style="7" customWidth="1"/>
    <col min="33" max="33" width="5.75390625" style="7" customWidth="1"/>
    <col min="34" max="34" width="4.00390625" style="7" customWidth="1"/>
    <col min="35" max="35" width="5.75390625" style="7" customWidth="1"/>
    <col min="36" max="36" width="4.00390625" style="7" customWidth="1"/>
    <col min="37" max="37" width="5.75390625" style="7" customWidth="1"/>
    <col min="38" max="38" width="4.375" style="7" bestFit="1" customWidth="1"/>
    <col min="39" max="39" width="4.75390625" style="7" bestFit="1" customWidth="1"/>
    <col min="40" max="40" width="4.00390625" style="7" customWidth="1"/>
    <col min="41" max="41" width="4.375" style="7" bestFit="1" customWidth="1"/>
    <col min="42" max="42" width="6.625" style="7" customWidth="1"/>
    <col min="43" max="43" width="5.50390625" style="7" customWidth="1"/>
    <col min="44" max="44" width="7.125" style="7" customWidth="1"/>
    <col min="45" max="45" width="5.50390625" style="7" customWidth="1"/>
    <col min="46" max="46" width="7.125" style="7" customWidth="1"/>
    <col min="47" max="47" width="4.125" style="7" bestFit="1" customWidth="1"/>
    <col min="48" max="48" width="5.375" style="7" bestFit="1" customWidth="1"/>
    <col min="49" max="49" width="4.875" style="7" customWidth="1"/>
    <col min="50" max="50" width="12.625" style="13" customWidth="1"/>
    <col min="51" max="51" width="8.50390625" style="7" bestFit="1" customWidth="1"/>
    <col min="52" max="16384" width="9.00390625" style="14" customWidth="1"/>
  </cols>
  <sheetData>
    <row r="1" spans="1:50" ht="53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0:45" ht="15" customHeight="1">
      <c r="J2" s="7"/>
      <c r="K2" s="7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3"/>
      <c r="AE2" s="3"/>
      <c r="AF2" s="3"/>
      <c r="AG2" s="51"/>
      <c r="AH2" s="3"/>
      <c r="AN2" s="52" t="s">
        <v>1</v>
      </c>
      <c r="AO2" s="52"/>
      <c r="AP2" s="52"/>
      <c r="AQ2" s="52"/>
      <c r="AR2" s="52"/>
      <c r="AS2" s="52"/>
    </row>
    <row r="3" spans="1:50" ht="43.5" customHeight="1">
      <c r="A3" s="16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6" t="s">
        <v>7</v>
      </c>
      <c r="G3" s="16" t="s">
        <v>8</v>
      </c>
      <c r="H3" s="16" t="s">
        <v>9</v>
      </c>
      <c r="I3" s="39" t="s">
        <v>10</v>
      </c>
      <c r="J3" s="16" t="s">
        <v>11</v>
      </c>
      <c r="K3" s="16" t="s">
        <v>12</v>
      </c>
      <c r="L3" s="40" t="s">
        <v>13</v>
      </c>
      <c r="M3" s="40" t="s">
        <v>14</v>
      </c>
      <c r="N3" s="41" t="s">
        <v>15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55"/>
      <c r="AX3" s="16" t="s">
        <v>16</v>
      </c>
    </row>
    <row r="4" spans="1:50" s="3" customFormat="1" ht="48" customHeight="1">
      <c r="A4" s="19"/>
      <c r="B4" s="19"/>
      <c r="C4" s="20"/>
      <c r="D4" s="19"/>
      <c r="E4" s="21"/>
      <c r="F4" s="19"/>
      <c r="G4" s="22"/>
      <c r="H4" s="19"/>
      <c r="I4" s="43"/>
      <c r="J4" s="19"/>
      <c r="K4" s="19"/>
      <c r="L4" s="44"/>
      <c r="M4" s="44"/>
      <c r="N4" s="41" t="s">
        <v>17</v>
      </c>
      <c r="O4" s="42"/>
      <c r="P4" s="42"/>
      <c r="Q4" s="42"/>
      <c r="R4" s="42"/>
      <c r="S4" s="42"/>
      <c r="T4" s="42"/>
      <c r="U4" s="50" t="s">
        <v>18</v>
      </c>
      <c r="V4" s="50"/>
      <c r="W4" s="50"/>
      <c r="X4" s="50"/>
      <c r="Y4" s="50"/>
      <c r="Z4" s="50"/>
      <c r="AA4" s="50"/>
      <c r="AB4" s="50"/>
      <c r="AC4" s="50"/>
      <c r="AD4" s="41" t="s">
        <v>19</v>
      </c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54"/>
      <c r="AP4" s="54"/>
      <c r="AQ4" s="55"/>
      <c r="AR4" s="16" t="s">
        <v>20</v>
      </c>
      <c r="AS4" s="16" t="s">
        <v>21</v>
      </c>
      <c r="AT4" s="56" t="s">
        <v>22</v>
      </c>
      <c r="AU4" s="56" t="s">
        <v>23</v>
      </c>
      <c r="AV4" s="56"/>
      <c r="AW4" s="56"/>
      <c r="AX4" s="19"/>
    </row>
    <row r="5" spans="1:50" ht="36.75" customHeight="1">
      <c r="A5" s="23"/>
      <c r="B5" s="24"/>
      <c r="C5" s="25"/>
      <c r="D5" s="26"/>
      <c r="E5" s="27"/>
      <c r="F5" s="26"/>
      <c r="G5" s="24"/>
      <c r="H5" s="24"/>
      <c r="I5" s="45"/>
      <c r="J5" s="24"/>
      <c r="K5" s="24"/>
      <c r="L5" s="46"/>
      <c r="M5" s="46"/>
      <c r="N5" s="47" t="s">
        <v>24</v>
      </c>
      <c r="O5" s="47" t="s">
        <v>25</v>
      </c>
      <c r="P5" s="47" t="s">
        <v>26</v>
      </c>
      <c r="Q5" s="47" t="s">
        <v>27</v>
      </c>
      <c r="R5" s="47" t="s">
        <v>28</v>
      </c>
      <c r="S5" s="47" t="s">
        <v>29</v>
      </c>
      <c r="T5" s="47" t="s">
        <v>30</v>
      </c>
      <c r="U5" s="47" t="s">
        <v>24</v>
      </c>
      <c r="V5" s="47" t="s">
        <v>25</v>
      </c>
      <c r="W5" s="47" t="s">
        <v>26</v>
      </c>
      <c r="X5" s="47" t="s">
        <v>27</v>
      </c>
      <c r="Y5" s="47" t="s">
        <v>28</v>
      </c>
      <c r="Z5" s="47" t="s">
        <v>29</v>
      </c>
      <c r="AA5" s="47" t="s">
        <v>30</v>
      </c>
      <c r="AB5" s="47">
        <v>89.75</v>
      </c>
      <c r="AC5" s="47">
        <v>90.3</v>
      </c>
      <c r="AD5" s="47">
        <v>76</v>
      </c>
      <c r="AE5" s="47">
        <v>88</v>
      </c>
      <c r="AF5" s="47">
        <v>90.2</v>
      </c>
      <c r="AG5" s="47">
        <v>93.74</v>
      </c>
      <c r="AH5" s="47">
        <v>100</v>
      </c>
      <c r="AI5" s="47">
        <v>112.6</v>
      </c>
      <c r="AJ5" s="47">
        <v>120</v>
      </c>
      <c r="AK5" s="47">
        <v>140.6</v>
      </c>
      <c r="AL5" s="47">
        <v>164</v>
      </c>
      <c r="AM5" s="47">
        <v>186</v>
      </c>
      <c r="AN5" s="53">
        <v>246</v>
      </c>
      <c r="AO5" s="47">
        <v>268</v>
      </c>
      <c r="AP5" s="47">
        <v>107.08</v>
      </c>
      <c r="AQ5" s="57" t="s">
        <v>31</v>
      </c>
      <c r="AR5" s="26"/>
      <c r="AS5" s="58"/>
      <c r="AT5" s="47">
        <v>54</v>
      </c>
      <c r="AU5" s="47">
        <v>50</v>
      </c>
      <c r="AV5" s="47">
        <v>52.1</v>
      </c>
      <c r="AW5" s="59">
        <v>40.2</v>
      </c>
      <c r="AX5" s="24"/>
    </row>
    <row r="6" spans="1:51" s="4" customFormat="1" ht="39" customHeight="1">
      <c r="A6" s="28">
        <v>1</v>
      </c>
      <c r="B6" s="29" t="s">
        <v>32</v>
      </c>
      <c r="C6" s="30" t="s">
        <v>33</v>
      </c>
      <c r="D6" s="31">
        <v>30192</v>
      </c>
      <c r="E6" s="28"/>
      <c r="F6" s="29" t="s">
        <v>34</v>
      </c>
      <c r="G6" s="32" t="s">
        <v>35</v>
      </c>
      <c r="H6" s="29">
        <v>2</v>
      </c>
      <c r="I6" s="29" t="s">
        <v>36</v>
      </c>
      <c r="J6" s="48" t="s">
        <v>37</v>
      </c>
      <c r="K6" s="29">
        <v>343.23</v>
      </c>
      <c r="L6" s="31">
        <v>95.62</v>
      </c>
      <c r="M6" s="31">
        <v>90.83</v>
      </c>
      <c r="N6" s="28"/>
      <c r="O6" s="28"/>
      <c r="P6" s="28"/>
      <c r="Q6" s="28"/>
      <c r="R6" s="28"/>
      <c r="S6" s="28"/>
      <c r="T6" s="28"/>
      <c r="U6" s="28"/>
      <c r="V6" s="28">
        <v>1</v>
      </c>
      <c r="W6" s="28"/>
      <c r="X6" s="28"/>
      <c r="Y6" s="28"/>
      <c r="Z6" s="28"/>
      <c r="AA6" s="28"/>
      <c r="AB6" s="28"/>
      <c r="AC6" s="28"/>
      <c r="AD6" s="28"/>
      <c r="AE6" s="28"/>
      <c r="AF6" s="28">
        <v>1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60"/>
    </row>
    <row r="7" spans="1:51" s="4" customFormat="1" ht="30" customHeight="1">
      <c r="A7" s="28">
        <v>2</v>
      </c>
      <c r="B7" s="29" t="s">
        <v>38</v>
      </c>
      <c r="C7" s="30" t="s">
        <v>39</v>
      </c>
      <c r="D7" s="33">
        <v>7749</v>
      </c>
      <c r="E7" s="28"/>
      <c r="F7" s="29" t="s">
        <v>40</v>
      </c>
      <c r="G7" s="29" t="s">
        <v>41</v>
      </c>
      <c r="H7" s="29">
        <v>6</v>
      </c>
      <c r="I7" s="29" t="s">
        <v>36</v>
      </c>
      <c r="J7" s="48" t="s">
        <v>42</v>
      </c>
      <c r="K7" s="29">
        <v>516.99</v>
      </c>
      <c r="L7" s="31">
        <v>419.92</v>
      </c>
      <c r="M7" s="31">
        <v>209.96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33">
        <v>1</v>
      </c>
      <c r="AP7" s="33"/>
      <c r="AQ7" s="33"/>
      <c r="AR7" s="33"/>
      <c r="AS7" s="33"/>
      <c r="AT7" s="33"/>
      <c r="AU7" s="33"/>
      <c r="AV7" s="33"/>
      <c r="AW7" s="33"/>
      <c r="AX7" s="33"/>
      <c r="AY7" s="60"/>
    </row>
    <row r="8" spans="1:51" s="4" customFormat="1" ht="30" customHeight="1">
      <c r="A8" s="28">
        <v>3</v>
      </c>
      <c r="B8" s="29" t="s">
        <v>43</v>
      </c>
      <c r="C8" s="30" t="s">
        <v>44</v>
      </c>
      <c r="D8" s="33">
        <v>212631</v>
      </c>
      <c r="E8" s="28"/>
      <c r="F8" s="29" t="s">
        <v>45</v>
      </c>
      <c r="G8" s="29" t="s">
        <v>46</v>
      </c>
      <c r="H8" s="29">
        <v>3</v>
      </c>
      <c r="I8" s="29" t="s">
        <v>36</v>
      </c>
      <c r="J8" s="48" t="s">
        <v>47</v>
      </c>
      <c r="K8" s="29">
        <v>974.48</v>
      </c>
      <c r="L8" s="31">
        <v>552.7</v>
      </c>
      <c r="M8" s="31">
        <v>276.35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>
        <v>2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33">
        <v>1</v>
      </c>
      <c r="AP8" s="33"/>
      <c r="AQ8" s="33"/>
      <c r="AR8" s="33"/>
      <c r="AS8" s="33"/>
      <c r="AT8" s="33">
        <v>1</v>
      </c>
      <c r="AU8" s="33"/>
      <c r="AV8" s="33"/>
      <c r="AW8" s="33"/>
      <c r="AX8" s="33" t="s">
        <v>48</v>
      </c>
      <c r="AY8" s="60"/>
    </row>
    <row r="9" spans="1:51" s="4" customFormat="1" ht="30" customHeight="1">
      <c r="A9" s="28">
        <v>4</v>
      </c>
      <c r="B9" s="29" t="s">
        <v>49</v>
      </c>
      <c r="C9" s="30" t="s">
        <v>50</v>
      </c>
      <c r="D9" s="33">
        <v>41125</v>
      </c>
      <c r="E9" s="28">
        <v>377618</v>
      </c>
      <c r="F9" s="29" t="s">
        <v>51</v>
      </c>
      <c r="G9" s="32" t="s">
        <v>52</v>
      </c>
      <c r="H9" s="29">
        <v>7</v>
      </c>
      <c r="I9" s="29" t="s">
        <v>36</v>
      </c>
      <c r="J9" s="48" t="s">
        <v>53</v>
      </c>
      <c r="K9" s="29">
        <v>950.62</v>
      </c>
      <c r="L9" s="31">
        <v>758.86</v>
      </c>
      <c r="M9" s="31">
        <v>379.43</v>
      </c>
      <c r="N9" s="31"/>
      <c r="O9" s="31"/>
      <c r="P9" s="31"/>
      <c r="Q9" s="31"/>
      <c r="R9" s="31"/>
      <c r="S9" s="31"/>
      <c r="T9" s="31"/>
      <c r="U9" s="31"/>
      <c r="V9" s="31">
        <v>1</v>
      </c>
      <c r="W9" s="31"/>
      <c r="X9" s="31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33">
        <v>1</v>
      </c>
      <c r="AP9" s="33"/>
      <c r="AQ9" s="33"/>
      <c r="AR9" s="33"/>
      <c r="AS9" s="33">
        <v>1</v>
      </c>
      <c r="AT9" s="33"/>
      <c r="AU9" s="33"/>
      <c r="AV9" s="33"/>
      <c r="AW9" s="33"/>
      <c r="AX9" s="33" t="s">
        <v>54</v>
      </c>
      <c r="AY9" s="60"/>
    </row>
    <row r="10" spans="1:51" s="4" customFormat="1" ht="30" customHeight="1">
      <c r="A10" s="28">
        <v>5</v>
      </c>
      <c r="B10" s="29" t="s">
        <v>55</v>
      </c>
      <c r="C10" s="30" t="s">
        <v>56</v>
      </c>
      <c r="D10" s="28"/>
      <c r="E10" s="29">
        <v>9148</v>
      </c>
      <c r="F10" s="29" t="s">
        <v>57</v>
      </c>
      <c r="G10" s="29" t="s">
        <v>41</v>
      </c>
      <c r="H10" s="29">
        <v>3</v>
      </c>
      <c r="I10" s="29" t="s">
        <v>58</v>
      </c>
      <c r="J10" s="48" t="s">
        <v>59</v>
      </c>
      <c r="K10" s="29">
        <v>332.74</v>
      </c>
      <c r="L10" s="31">
        <v>266.31</v>
      </c>
      <c r="M10" s="33">
        <v>133.16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>
        <v>1</v>
      </c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60"/>
    </row>
    <row r="11" spans="1:51" s="4" customFormat="1" ht="30" customHeight="1">
      <c r="A11" s="28">
        <v>6</v>
      </c>
      <c r="B11" s="30" t="s">
        <v>60</v>
      </c>
      <c r="C11" s="30" t="s">
        <v>61</v>
      </c>
      <c r="D11" s="34">
        <v>43636</v>
      </c>
      <c r="E11" s="28"/>
      <c r="F11" s="30" t="s">
        <v>62</v>
      </c>
      <c r="G11" s="30" t="s">
        <v>41</v>
      </c>
      <c r="H11" s="35">
        <v>5</v>
      </c>
      <c r="I11" s="29" t="s">
        <v>36</v>
      </c>
      <c r="J11" s="48" t="s">
        <v>63</v>
      </c>
      <c r="K11" s="29">
        <v>385.88</v>
      </c>
      <c r="L11" s="31">
        <v>107.6</v>
      </c>
      <c r="M11" s="31">
        <v>92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>
        <v>1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60"/>
    </row>
    <row r="12" spans="1:51" s="4" customFormat="1" ht="30" customHeight="1">
      <c r="A12" s="28">
        <v>7</v>
      </c>
      <c r="B12" s="29" t="s">
        <v>64</v>
      </c>
      <c r="C12" s="30" t="s">
        <v>65</v>
      </c>
      <c r="D12" s="31">
        <v>0</v>
      </c>
      <c r="E12" s="29">
        <v>65287</v>
      </c>
      <c r="F12" s="29" t="s">
        <v>66</v>
      </c>
      <c r="G12" s="29" t="s">
        <v>41</v>
      </c>
      <c r="H12" s="29">
        <v>5</v>
      </c>
      <c r="I12" s="29" t="s">
        <v>36</v>
      </c>
      <c r="J12" s="48" t="s">
        <v>67</v>
      </c>
      <c r="K12" s="29">
        <v>334.32</v>
      </c>
      <c r="L12" s="31">
        <v>254.08</v>
      </c>
      <c r="M12" s="31">
        <v>127.04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>
        <v>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60"/>
    </row>
    <row r="13" spans="1:51" s="4" customFormat="1" ht="30" customHeight="1">
      <c r="A13" s="28">
        <v>8</v>
      </c>
      <c r="B13" s="29" t="s">
        <v>68</v>
      </c>
      <c r="C13" s="30" t="s">
        <v>69</v>
      </c>
      <c r="D13" s="31">
        <v>0</v>
      </c>
      <c r="E13" s="35">
        <v>465844</v>
      </c>
      <c r="F13" s="29" t="s">
        <v>70</v>
      </c>
      <c r="G13" s="29" t="s">
        <v>71</v>
      </c>
      <c r="H13" s="29">
        <v>6</v>
      </c>
      <c r="I13" s="29" t="s">
        <v>36</v>
      </c>
      <c r="J13" s="48" t="s">
        <v>72</v>
      </c>
      <c r="K13" s="29">
        <v>413.72</v>
      </c>
      <c r="L13" s="31">
        <v>409.08</v>
      </c>
      <c r="M13" s="31">
        <v>204.54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>
        <v>1</v>
      </c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>
        <v>1</v>
      </c>
      <c r="AT13" s="31"/>
      <c r="AU13" s="31"/>
      <c r="AV13" s="31"/>
      <c r="AW13" s="31"/>
      <c r="AX13" s="31" t="s">
        <v>73</v>
      </c>
      <c r="AY13" s="60"/>
    </row>
    <row r="14" spans="1:51" s="4" customFormat="1" ht="30" customHeight="1">
      <c r="A14" s="28">
        <v>9</v>
      </c>
      <c r="B14" s="29" t="s">
        <v>74</v>
      </c>
      <c r="C14" s="30" t="s">
        <v>75</v>
      </c>
      <c r="D14" s="31">
        <v>0</v>
      </c>
      <c r="E14" s="29">
        <v>436004</v>
      </c>
      <c r="F14" s="29" t="s">
        <v>76</v>
      </c>
      <c r="G14" s="29" t="s">
        <v>71</v>
      </c>
      <c r="H14" s="29">
        <v>4</v>
      </c>
      <c r="I14" s="29" t="s">
        <v>36</v>
      </c>
      <c r="J14" s="48" t="s">
        <v>77</v>
      </c>
      <c r="K14" s="29">
        <v>537.24</v>
      </c>
      <c r="L14" s="31">
        <v>537.24</v>
      </c>
      <c r="M14" s="31">
        <v>268.62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>
        <v>2</v>
      </c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>
        <v>1</v>
      </c>
      <c r="AT14" s="31"/>
      <c r="AU14" s="31"/>
      <c r="AV14" s="31"/>
      <c r="AW14" s="31"/>
      <c r="AX14" s="31" t="s">
        <v>78</v>
      </c>
      <c r="AY14" s="60"/>
    </row>
    <row r="15" spans="1:51" s="4" customFormat="1" ht="30" customHeight="1">
      <c r="A15" s="28">
        <v>10</v>
      </c>
      <c r="B15" s="29" t="s">
        <v>79</v>
      </c>
      <c r="C15" s="30" t="s">
        <v>80</v>
      </c>
      <c r="D15" s="31">
        <v>0</v>
      </c>
      <c r="E15" s="29">
        <v>566157</v>
      </c>
      <c r="F15" s="29" t="s">
        <v>81</v>
      </c>
      <c r="G15" s="29" t="s">
        <v>71</v>
      </c>
      <c r="H15" s="29">
        <v>4</v>
      </c>
      <c r="I15" s="29" t="s">
        <v>36</v>
      </c>
      <c r="J15" s="48" t="s">
        <v>82</v>
      </c>
      <c r="K15" s="29">
        <v>638.56</v>
      </c>
      <c r="L15" s="31">
        <v>60.59</v>
      </c>
      <c r="M15" s="31">
        <v>219.61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>
        <v>1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>
        <v>1</v>
      </c>
      <c r="AT15" s="31"/>
      <c r="AU15" s="31"/>
      <c r="AV15" s="31"/>
      <c r="AW15" s="31"/>
      <c r="AX15" s="31" t="s">
        <v>83</v>
      </c>
      <c r="AY15" s="60"/>
    </row>
    <row r="16" spans="1:51" s="4" customFormat="1" ht="30" customHeight="1">
      <c r="A16" s="28">
        <v>11</v>
      </c>
      <c r="B16" s="29" t="s">
        <v>84</v>
      </c>
      <c r="C16" s="30" t="s">
        <v>44</v>
      </c>
      <c r="D16" s="31">
        <v>0</v>
      </c>
      <c r="E16" s="29">
        <v>382420</v>
      </c>
      <c r="F16" s="29" t="s">
        <v>85</v>
      </c>
      <c r="G16" s="29" t="s">
        <v>71</v>
      </c>
      <c r="H16" s="29">
        <v>5</v>
      </c>
      <c r="I16" s="29" t="s">
        <v>36</v>
      </c>
      <c r="J16" s="48" t="s">
        <v>86</v>
      </c>
      <c r="K16" s="29">
        <v>469.8</v>
      </c>
      <c r="L16" s="31">
        <v>353.36</v>
      </c>
      <c r="M16" s="31">
        <v>176.68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>
        <v>1</v>
      </c>
      <c r="Y16" s="31">
        <v>1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>
        <v>1</v>
      </c>
      <c r="AT16" s="31">
        <v>1</v>
      </c>
      <c r="AU16" s="31"/>
      <c r="AV16" s="31"/>
      <c r="AW16" s="31"/>
      <c r="AX16" s="31" t="s">
        <v>87</v>
      </c>
      <c r="AY16" s="60"/>
    </row>
    <row r="17" spans="1:51" s="4" customFormat="1" ht="30" customHeight="1">
      <c r="A17" s="28">
        <v>12</v>
      </c>
      <c r="B17" s="29" t="s">
        <v>88</v>
      </c>
      <c r="C17" s="30" t="s">
        <v>89</v>
      </c>
      <c r="D17" s="31">
        <v>0</v>
      </c>
      <c r="E17" s="29">
        <v>439270</v>
      </c>
      <c r="F17" s="29" t="s">
        <v>90</v>
      </c>
      <c r="G17" s="29" t="s">
        <v>91</v>
      </c>
      <c r="H17" s="29">
        <v>2</v>
      </c>
      <c r="I17" s="29" t="s">
        <v>36</v>
      </c>
      <c r="J17" s="48" t="s">
        <v>92</v>
      </c>
      <c r="K17" s="29">
        <v>185.45</v>
      </c>
      <c r="L17" s="31">
        <v>148.45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>
        <v>1</v>
      </c>
      <c r="AT17" s="31"/>
      <c r="AU17" s="31"/>
      <c r="AV17" s="31"/>
      <c r="AW17" s="31"/>
      <c r="AX17" s="31" t="s">
        <v>93</v>
      </c>
      <c r="AY17" s="60"/>
    </row>
    <row r="18" spans="1:51" s="4" customFormat="1" ht="30" customHeight="1">
      <c r="A18" s="28">
        <v>13</v>
      </c>
      <c r="B18" s="29" t="s">
        <v>94</v>
      </c>
      <c r="C18" s="30" t="s">
        <v>75</v>
      </c>
      <c r="D18" s="31">
        <v>52314</v>
      </c>
      <c r="E18" s="29">
        <v>0</v>
      </c>
      <c r="F18" s="29" t="s">
        <v>81</v>
      </c>
      <c r="G18" s="29" t="s">
        <v>95</v>
      </c>
      <c r="H18" s="29">
        <v>4</v>
      </c>
      <c r="I18" s="29" t="s">
        <v>36</v>
      </c>
      <c r="J18" s="48" t="s">
        <v>82</v>
      </c>
      <c r="K18" s="29">
        <v>213.4</v>
      </c>
      <c r="L18" s="31">
        <v>170.1</v>
      </c>
      <c r="M18" s="31">
        <v>85.05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>
        <v>2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60"/>
    </row>
    <row r="19" spans="1:51" s="4" customFormat="1" ht="30" customHeight="1">
      <c r="A19" s="28">
        <v>14</v>
      </c>
      <c r="B19" s="29" t="s">
        <v>96</v>
      </c>
      <c r="C19" s="30" t="s">
        <v>97</v>
      </c>
      <c r="D19" s="31">
        <v>0</v>
      </c>
      <c r="E19" s="29">
        <v>16433</v>
      </c>
      <c r="F19" s="29" t="s">
        <v>98</v>
      </c>
      <c r="G19" s="29" t="s">
        <v>95</v>
      </c>
      <c r="H19" s="29">
        <v>4</v>
      </c>
      <c r="I19" s="29" t="s">
        <v>36</v>
      </c>
      <c r="J19" s="48" t="s">
        <v>82</v>
      </c>
      <c r="K19" s="29">
        <v>45.65</v>
      </c>
      <c r="L19" s="31">
        <v>34.69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>
        <v>1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60"/>
    </row>
    <row r="20" spans="1:51" s="4" customFormat="1" ht="30" customHeight="1">
      <c r="A20" s="28">
        <v>15</v>
      </c>
      <c r="B20" s="29" t="s">
        <v>99</v>
      </c>
      <c r="C20" s="30" t="s">
        <v>100</v>
      </c>
      <c r="D20" s="31">
        <v>59995</v>
      </c>
      <c r="E20" s="29">
        <v>0</v>
      </c>
      <c r="F20" s="29" t="s">
        <v>101</v>
      </c>
      <c r="G20" s="29" t="s">
        <v>102</v>
      </c>
      <c r="H20" s="29">
        <v>3</v>
      </c>
      <c r="I20" s="29" t="s">
        <v>36</v>
      </c>
      <c r="J20" s="48" t="s">
        <v>103</v>
      </c>
      <c r="K20" s="29">
        <v>275.78</v>
      </c>
      <c r="L20" s="31">
        <v>222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>
        <v>3</v>
      </c>
      <c r="Y20" s="31">
        <v>1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60"/>
    </row>
    <row r="21" spans="1:51" s="5" customFormat="1" ht="30" customHeight="1">
      <c r="A21" s="36">
        <v>16</v>
      </c>
      <c r="B21" s="29" t="s">
        <v>104</v>
      </c>
      <c r="C21" s="30" t="s">
        <v>105</v>
      </c>
      <c r="D21" s="31">
        <v>27889</v>
      </c>
      <c r="E21" s="29">
        <v>0</v>
      </c>
      <c r="F21" s="29" t="s">
        <v>34</v>
      </c>
      <c r="G21" s="29" t="s">
        <v>95</v>
      </c>
      <c r="H21" s="29">
        <v>4</v>
      </c>
      <c r="I21" s="29" t="s">
        <v>106</v>
      </c>
      <c r="J21" s="48" t="s">
        <v>107</v>
      </c>
      <c r="K21" s="29">
        <v>324.46</v>
      </c>
      <c r="L21" s="31">
        <v>178.49</v>
      </c>
      <c r="M21" s="31">
        <v>89.25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>
        <v>1</v>
      </c>
      <c r="Y21" s="31"/>
      <c r="Z21" s="31">
        <v>1</v>
      </c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61"/>
    </row>
    <row r="22" spans="1:51" s="5" customFormat="1" ht="30" customHeight="1">
      <c r="A22" s="36">
        <v>17</v>
      </c>
      <c r="B22" s="29" t="s">
        <v>108</v>
      </c>
      <c r="C22" s="30" t="s">
        <v>100</v>
      </c>
      <c r="D22" s="31">
        <v>7802</v>
      </c>
      <c r="E22" s="29">
        <v>0</v>
      </c>
      <c r="F22" s="29" t="s">
        <v>109</v>
      </c>
      <c r="G22" s="29" t="s">
        <v>95</v>
      </c>
      <c r="H22" s="29">
        <v>3</v>
      </c>
      <c r="I22" s="29" t="s">
        <v>36</v>
      </c>
      <c r="J22" s="48" t="s">
        <v>110</v>
      </c>
      <c r="K22" s="29">
        <v>162.06</v>
      </c>
      <c r="L22" s="31">
        <v>137.75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>
        <v>1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61"/>
    </row>
    <row r="23" spans="1:51" s="5" customFormat="1" ht="30" customHeight="1">
      <c r="A23" s="36">
        <v>18</v>
      </c>
      <c r="B23" s="29" t="s">
        <v>111</v>
      </c>
      <c r="C23" s="30" t="s">
        <v>112</v>
      </c>
      <c r="D23" s="31">
        <v>5302</v>
      </c>
      <c r="E23" s="29">
        <v>0</v>
      </c>
      <c r="F23" s="29" t="s">
        <v>113</v>
      </c>
      <c r="G23" s="29" t="s">
        <v>95</v>
      </c>
      <c r="H23" s="29">
        <v>3</v>
      </c>
      <c r="I23" s="29" t="s">
        <v>36</v>
      </c>
      <c r="J23" s="48" t="s">
        <v>114</v>
      </c>
      <c r="K23" s="29">
        <v>276.19</v>
      </c>
      <c r="L23" s="31">
        <v>228.08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>
        <v>2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61"/>
    </row>
    <row r="24" spans="1:51" s="5" customFormat="1" ht="30" customHeight="1">
      <c r="A24" s="36">
        <v>19</v>
      </c>
      <c r="B24" s="29" t="s">
        <v>115</v>
      </c>
      <c r="C24" s="30" t="s">
        <v>116</v>
      </c>
      <c r="D24" s="31">
        <v>35524</v>
      </c>
      <c r="E24" s="29">
        <v>0</v>
      </c>
      <c r="F24" s="29" t="s">
        <v>117</v>
      </c>
      <c r="G24" s="29" t="s">
        <v>41</v>
      </c>
      <c r="H24" s="29">
        <v>4</v>
      </c>
      <c r="I24" s="29" t="s">
        <v>36</v>
      </c>
      <c r="J24" s="48" t="s">
        <v>118</v>
      </c>
      <c r="K24" s="29">
        <v>254.89</v>
      </c>
      <c r="L24" s="31">
        <v>205.79</v>
      </c>
      <c r="M24" s="31">
        <v>102.9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>
        <v>1</v>
      </c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61"/>
    </row>
    <row r="25" spans="1:51" s="5" customFormat="1" ht="30" customHeight="1">
      <c r="A25" s="36">
        <v>20</v>
      </c>
      <c r="B25" s="29" t="s">
        <v>119</v>
      </c>
      <c r="C25" s="30" t="s">
        <v>120</v>
      </c>
      <c r="D25" s="31">
        <v>42839</v>
      </c>
      <c r="E25" s="29">
        <v>0</v>
      </c>
      <c r="F25" s="29" t="s">
        <v>117</v>
      </c>
      <c r="G25" s="29" t="s">
        <v>41</v>
      </c>
      <c r="H25" s="29">
        <v>2</v>
      </c>
      <c r="I25" s="29" t="s">
        <v>121</v>
      </c>
      <c r="J25" s="48" t="s">
        <v>122</v>
      </c>
      <c r="K25" s="29">
        <v>113.23</v>
      </c>
      <c r="L25" s="31">
        <v>90.58</v>
      </c>
      <c r="M25" s="31">
        <v>45.29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>
        <v>1</v>
      </c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61"/>
    </row>
    <row r="26" spans="1:51" s="5" customFormat="1" ht="30" customHeight="1">
      <c r="A26" s="36">
        <v>21</v>
      </c>
      <c r="B26" s="29" t="s">
        <v>123</v>
      </c>
      <c r="C26" s="30" t="s">
        <v>124</v>
      </c>
      <c r="D26" s="31">
        <v>48947</v>
      </c>
      <c r="E26" s="29">
        <v>0</v>
      </c>
      <c r="F26" s="29" t="s">
        <v>125</v>
      </c>
      <c r="G26" s="29" t="s">
        <v>41</v>
      </c>
      <c r="H26" s="29">
        <v>2</v>
      </c>
      <c r="I26" s="29" t="s">
        <v>36</v>
      </c>
      <c r="J26" s="48" t="s">
        <v>126</v>
      </c>
      <c r="K26" s="29">
        <v>520.8</v>
      </c>
      <c r="L26" s="31">
        <v>422.05</v>
      </c>
      <c r="M26" s="31">
        <v>211.03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>
        <v>2</v>
      </c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61"/>
    </row>
    <row r="27" spans="1:51" s="5" customFormat="1" ht="30" customHeight="1">
      <c r="A27" s="36">
        <v>22</v>
      </c>
      <c r="B27" s="29" t="s">
        <v>127</v>
      </c>
      <c r="C27" s="30" t="s">
        <v>128</v>
      </c>
      <c r="D27" s="31">
        <v>76903</v>
      </c>
      <c r="E27" s="29">
        <v>0</v>
      </c>
      <c r="F27" s="29" t="s">
        <v>129</v>
      </c>
      <c r="G27" s="29" t="s">
        <v>130</v>
      </c>
      <c r="H27" s="29">
        <v>5</v>
      </c>
      <c r="I27" s="29" t="s">
        <v>131</v>
      </c>
      <c r="J27" s="48" t="s">
        <v>132</v>
      </c>
      <c r="K27" s="29">
        <v>391.58</v>
      </c>
      <c r="L27" s="31">
        <v>25.52</v>
      </c>
      <c r="M27" s="31">
        <v>143.97</v>
      </c>
      <c r="N27" s="31"/>
      <c r="O27" s="31"/>
      <c r="P27" s="31"/>
      <c r="Q27" s="31"/>
      <c r="R27" s="31"/>
      <c r="S27" s="31"/>
      <c r="T27" s="31"/>
      <c r="U27" s="31"/>
      <c r="V27" s="31">
        <v>1</v>
      </c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>
        <v>1</v>
      </c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61"/>
    </row>
    <row r="28" spans="1:51" s="6" customFormat="1" ht="30" customHeight="1">
      <c r="A28" s="37" t="s">
        <v>133</v>
      </c>
      <c r="B28" s="37"/>
      <c r="C28" s="37"/>
      <c r="D28" s="37">
        <f>SUM(D6:D27)</f>
        <v>692848</v>
      </c>
      <c r="E28" s="37">
        <f>SUM(E6:E27)</f>
        <v>2758181</v>
      </c>
      <c r="F28" s="37"/>
      <c r="G28" s="37"/>
      <c r="H28" s="37">
        <f>SUM(H6:H27)</f>
        <v>86</v>
      </c>
      <c r="I28" s="37"/>
      <c r="J28" s="37"/>
      <c r="K28" s="37">
        <f aca="true" t="shared" si="0" ref="K28:AW28">SUM(K6:K27)</f>
        <v>8661.07</v>
      </c>
      <c r="L28" s="37">
        <f t="shared" si="0"/>
        <v>5678.86</v>
      </c>
      <c r="M28" s="37">
        <f t="shared" si="0"/>
        <v>2855.7100000000005</v>
      </c>
      <c r="N28" s="37">
        <f t="shared" si="0"/>
        <v>0</v>
      </c>
      <c r="O28" s="37">
        <f t="shared" si="0"/>
        <v>0</v>
      </c>
      <c r="P28" s="37">
        <f t="shared" si="0"/>
        <v>0</v>
      </c>
      <c r="Q28" s="37">
        <f t="shared" si="0"/>
        <v>0</v>
      </c>
      <c r="R28" s="37">
        <f t="shared" si="0"/>
        <v>0</v>
      </c>
      <c r="S28" s="37">
        <f t="shared" si="0"/>
        <v>0</v>
      </c>
      <c r="T28" s="37">
        <f t="shared" si="0"/>
        <v>0</v>
      </c>
      <c r="U28" s="37">
        <f t="shared" si="0"/>
        <v>0</v>
      </c>
      <c r="V28" s="37">
        <f t="shared" si="0"/>
        <v>3</v>
      </c>
      <c r="W28" s="37">
        <f t="shared" si="0"/>
        <v>0</v>
      </c>
      <c r="X28" s="37">
        <f t="shared" si="0"/>
        <v>13</v>
      </c>
      <c r="Y28" s="37">
        <f t="shared" si="0"/>
        <v>2</v>
      </c>
      <c r="Z28" s="37">
        <f t="shared" si="0"/>
        <v>1</v>
      </c>
      <c r="AA28" s="37">
        <f t="shared" si="0"/>
        <v>0</v>
      </c>
      <c r="AB28" s="37">
        <f t="shared" si="0"/>
        <v>0</v>
      </c>
      <c r="AC28" s="37">
        <f t="shared" si="0"/>
        <v>0</v>
      </c>
      <c r="AD28" s="37">
        <f t="shared" si="0"/>
        <v>0</v>
      </c>
      <c r="AE28" s="37">
        <f t="shared" si="0"/>
        <v>0</v>
      </c>
      <c r="AF28" s="37">
        <f t="shared" si="0"/>
        <v>12</v>
      </c>
      <c r="AG28" s="37">
        <f t="shared" si="0"/>
        <v>0</v>
      </c>
      <c r="AH28" s="37">
        <f t="shared" si="0"/>
        <v>1</v>
      </c>
      <c r="AI28" s="37">
        <f t="shared" si="0"/>
        <v>0</v>
      </c>
      <c r="AJ28" s="37">
        <f t="shared" si="0"/>
        <v>0</v>
      </c>
      <c r="AK28" s="37">
        <f t="shared" si="0"/>
        <v>1</v>
      </c>
      <c r="AL28" s="37">
        <f t="shared" si="0"/>
        <v>0</v>
      </c>
      <c r="AM28" s="37">
        <f t="shared" si="0"/>
        <v>0</v>
      </c>
      <c r="AN28" s="37">
        <f t="shared" si="0"/>
        <v>0</v>
      </c>
      <c r="AO28" s="37">
        <f t="shared" si="0"/>
        <v>3</v>
      </c>
      <c r="AP28" s="37">
        <f t="shared" si="0"/>
        <v>0</v>
      </c>
      <c r="AQ28" s="37">
        <f t="shared" si="0"/>
        <v>0</v>
      </c>
      <c r="AR28" s="37">
        <f t="shared" si="0"/>
        <v>0</v>
      </c>
      <c r="AS28" s="37">
        <f t="shared" si="0"/>
        <v>6</v>
      </c>
      <c r="AT28" s="37">
        <f t="shared" si="0"/>
        <v>2</v>
      </c>
      <c r="AU28" s="37">
        <f t="shared" si="0"/>
        <v>0</v>
      </c>
      <c r="AV28" s="37">
        <f t="shared" si="0"/>
        <v>0</v>
      </c>
      <c r="AW28" s="37">
        <f t="shared" si="0"/>
        <v>0</v>
      </c>
      <c r="AX28" s="62"/>
      <c r="AY28" s="60"/>
    </row>
    <row r="29" s="7" customFormat="1" ht="14.25" customHeight="1"/>
    <row r="30" spans="1:50" s="7" customFormat="1" ht="18" customHeight="1">
      <c r="A30" s="3" t="s">
        <v>134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7" customFormat="1" ht="17.25" customHeight="1">
      <c r="A31" s="3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="7" customFormat="1" ht="14.25" customHeight="1"/>
    <row r="33" spans="9:10" s="7" customFormat="1" ht="14.25" customHeight="1">
      <c r="I33" s="9"/>
      <c r="J33" s="10"/>
    </row>
    <row r="34" s="7" customFormat="1" ht="14.25" customHeight="1"/>
    <row r="35" s="7" customFormat="1" ht="14.25" customHeight="1"/>
    <row r="36" s="7" customFormat="1" ht="14.25" customHeight="1"/>
    <row r="37" s="7" customFormat="1" ht="14.25" customHeight="1"/>
    <row r="38" s="7" customFormat="1" ht="14.25" customHeight="1"/>
    <row r="39" s="7" customFormat="1" ht="14.25" customHeight="1"/>
    <row r="40" s="7" customFormat="1" ht="14.25" customHeight="1"/>
    <row r="41" s="7" customFormat="1" ht="14.25" customHeight="1"/>
  </sheetData>
  <sheetProtection/>
  <mergeCells count="27">
    <mergeCell ref="A1:AX1"/>
    <mergeCell ref="S2:AC2"/>
    <mergeCell ref="AN2:AS2"/>
    <mergeCell ref="N3:AW3"/>
    <mergeCell ref="N4:T4"/>
    <mergeCell ref="U4:AC4"/>
    <mergeCell ref="AD4:AQ4"/>
    <mergeCell ref="AU4:AW4"/>
    <mergeCell ref="A28:C28"/>
    <mergeCell ref="A30:AX30"/>
    <mergeCell ref="A31:AX3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AR4:AR5"/>
    <mergeCell ref="AS4:AS5"/>
    <mergeCell ref="AX3:AX5"/>
  </mergeCells>
  <printOptions/>
  <pageMargins left="0.47" right="0.04" top="0.2" bottom="0.2" header="0.51" footer="0.51"/>
  <pageSetup fitToHeight="0" fitToWidth="1" horizontalDpi="600" verticalDpi="600" orientation="landscape" paperSize="8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B1" sqref="B1:B22"/>
    </sheetView>
  </sheetViews>
  <sheetFormatPr defaultColWidth="9.00390625" defaultRowHeight="14.25"/>
  <cols>
    <col min="1" max="1" width="19.00390625" style="0" customWidth="1"/>
    <col min="2" max="2" width="19.75390625" style="0" customWidth="1"/>
    <col min="4" max="4" width="14.25390625" style="0" customWidth="1"/>
    <col min="5" max="6" width="17.625" style="0" customWidth="1"/>
  </cols>
  <sheetData>
    <row r="1" spans="1:5" ht="14.25">
      <c r="A1" s="1" t="s">
        <v>135</v>
      </c>
      <c r="B1" t="str">
        <f aca="true" t="shared" si="0" ref="B1:B6">REPLACE(A1,7,8,"********")</f>
        <v>642222********0621</v>
      </c>
      <c r="D1" s="1" t="s">
        <v>136</v>
      </c>
      <c r="E1" t="str">
        <f>REPLACE(D1,4,4,"****")</f>
        <v>132****8344</v>
      </c>
    </row>
    <row r="2" spans="1:5" ht="14.25">
      <c r="A2" s="1" t="s">
        <v>137</v>
      </c>
      <c r="B2" t="str">
        <f t="shared" si="0"/>
        <v>642222********0627</v>
      </c>
      <c r="D2" s="1" t="s">
        <v>138</v>
      </c>
      <c r="E2" t="str">
        <f aca="true" t="shared" si="1" ref="E2:E22">REPLACE(D2,4,4,"****")</f>
        <v>132****4480</v>
      </c>
    </row>
    <row r="3" spans="1:5" ht="14.25">
      <c r="A3" s="1" t="s">
        <v>139</v>
      </c>
      <c r="B3" t="str">
        <f t="shared" si="0"/>
        <v>642222********0014</v>
      </c>
      <c r="D3" s="1" t="s">
        <v>140</v>
      </c>
      <c r="E3" t="str">
        <f t="shared" si="1"/>
        <v>147****5000</v>
      </c>
    </row>
    <row r="4" spans="1:5" ht="14.25">
      <c r="A4" s="1" t="s">
        <v>141</v>
      </c>
      <c r="B4" t="str">
        <f t="shared" si="0"/>
        <v>642222********0039</v>
      </c>
      <c r="D4" s="1" t="s">
        <v>142</v>
      </c>
      <c r="E4" t="str">
        <f t="shared" si="1"/>
        <v>188****5534</v>
      </c>
    </row>
    <row r="5" spans="1:5" ht="14.25">
      <c r="A5" s="1" t="s">
        <v>143</v>
      </c>
      <c r="B5" t="str">
        <f t="shared" si="0"/>
        <v>642222********0218</v>
      </c>
      <c r="D5" s="1" t="s">
        <v>144</v>
      </c>
      <c r="E5" t="str">
        <f t="shared" si="1"/>
        <v>177****9897</v>
      </c>
    </row>
    <row r="6" spans="1:5" ht="14.25">
      <c r="A6" s="1" t="s">
        <v>145</v>
      </c>
      <c r="B6" t="str">
        <f t="shared" si="0"/>
        <v>642222********0027</v>
      </c>
      <c r="D6" s="2">
        <v>15809651594</v>
      </c>
      <c r="E6" t="str">
        <f t="shared" si="1"/>
        <v>158****1594</v>
      </c>
    </row>
    <row r="7" spans="1:5" ht="14.25">
      <c r="A7" s="1" t="s">
        <v>146</v>
      </c>
      <c r="B7" t="str">
        <f aca="true" t="shared" si="2" ref="B7:B22">REPLACE(A7,7,8,"********")</f>
        <v>642222********0022</v>
      </c>
      <c r="D7" s="1" t="s">
        <v>147</v>
      </c>
      <c r="E7" t="str">
        <f t="shared" si="1"/>
        <v>181****4967</v>
      </c>
    </row>
    <row r="8" spans="1:5" ht="14.25">
      <c r="A8" s="1" t="s">
        <v>148</v>
      </c>
      <c r="B8" t="str">
        <f t="shared" si="2"/>
        <v>642222********0073</v>
      </c>
      <c r="D8" s="1" t="s">
        <v>149</v>
      </c>
      <c r="E8" t="str">
        <f t="shared" si="1"/>
        <v>134****5869</v>
      </c>
    </row>
    <row r="9" spans="1:5" ht="14.25">
      <c r="A9" s="1" t="s">
        <v>150</v>
      </c>
      <c r="B9" t="str">
        <f t="shared" si="2"/>
        <v>642222********0034</v>
      </c>
      <c r="D9" s="1" t="s">
        <v>151</v>
      </c>
      <c r="E9" t="str">
        <f t="shared" si="1"/>
        <v>158****1478</v>
      </c>
    </row>
    <row r="10" spans="1:5" ht="14.25">
      <c r="A10" s="1" t="s">
        <v>152</v>
      </c>
      <c r="B10" t="str">
        <f t="shared" si="2"/>
        <v>642222********0030</v>
      </c>
      <c r="D10" s="1" t="s">
        <v>153</v>
      </c>
      <c r="E10" t="str">
        <f t="shared" si="1"/>
        <v>180****3757</v>
      </c>
    </row>
    <row r="11" spans="1:5" ht="14.25">
      <c r="A11" s="1" t="s">
        <v>154</v>
      </c>
      <c r="B11" t="str">
        <f t="shared" si="2"/>
        <v>642222********0014</v>
      </c>
      <c r="D11" s="1" t="s">
        <v>155</v>
      </c>
      <c r="E11" t="str">
        <f t="shared" si="1"/>
        <v>132****8444</v>
      </c>
    </row>
    <row r="12" spans="1:5" ht="14.25">
      <c r="A12" s="1" t="s">
        <v>156</v>
      </c>
      <c r="B12" t="str">
        <f t="shared" si="2"/>
        <v>642222********0611</v>
      </c>
      <c r="D12" s="1" t="s">
        <v>157</v>
      </c>
      <c r="E12" t="str">
        <f t="shared" si="1"/>
        <v>137****0626</v>
      </c>
    </row>
    <row r="13" spans="1:5" ht="14.25">
      <c r="A13" s="1" t="s">
        <v>158</v>
      </c>
      <c r="B13" t="str">
        <f t="shared" si="2"/>
        <v>642222********0034</v>
      </c>
      <c r="D13" s="1" t="s">
        <v>153</v>
      </c>
      <c r="E13" t="str">
        <f t="shared" si="1"/>
        <v>180****3757</v>
      </c>
    </row>
    <row r="14" spans="1:5" ht="14.25">
      <c r="A14" s="1" t="s">
        <v>159</v>
      </c>
      <c r="B14" t="str">
        <f t="shared" si="2"/>
        <v>642222********0033</v>
      </c>
      <c r="D14" s="1" t="s">
        <v>153</v>
      </c>
      <c r="E14" t="str">
        <f t="shared" si="1"/>
        <v>180****3757</v>
      </c>
    </row>
    <row r="15" spans="1:5" ht="14.25">
      <c r="A15" s="1" t="s">
        <v>160</v>
      </c>
      <c r="B15" t="str">
        <f t="shared" si="2"/>
        <v>642222********0011</v>
      </c>
      <c r="D15" s="1" t="s">
        <v>161</v>
      </c>
      <c r="E15" t="str">
        <f t="shared" si="1"/>
        <v>153****0577</v>
      </c>
    </row>
    <row r="16" spans="1:5" ht="14.25">
      <c r="A16" s="1" t="s">
        <v>162</v>
      </c>
      <c r="B16" t="str">
        <f t="shared" si="2"/>
        <v>642222********0420</v>
      </c>
      <c r="D16" s="1" t="s">
        <v>163</v>
      </c>
      <c r="E16" t="str">
        <f t="shared" si="1"/>
        <v>180****8983</v>
      </c>
    </row>
    <row r="17" spans="1:5" ht="14.25">
      <c r="A17" s="1" t="s">
        <v>100</v>
      </c>
      <c r="B17" t="str">
        <f t="shared" si="2"/>
        <v>642222********0011</v>
      </c>
      <c r="D17" s="1" t="s">
        <v>164</v>
      </c>
      <c r="E17" t="str">
        <f t="shared" si="1"/>
        <v>182****0513</v>
      </c>
    </row>
    <row r="18" spans="1:5" ht="14.25">
      <c r="A18" s="1" t="s">
        <v>112</v>
      </c>
      <c r="B18" t="str">
        <f t="shared" si="2"/>
        <v>642222********0050</v>
      </c>
      <c r="D18" s="1" t="s">
        <v>165</v>
      </c>
      <c r="E18" t="str">
        <f t="shared" si="1"/>
        <v>181****2988</v>
      </c>
    </row>
    <row r="19" spans="1:5" ht="14.25">
      <c r="A19" s="1" t="s">
        <v>116</v>
      </c>
      <c r="B19" t="str">
        <f t="shared" si="2"/>
        <v>642222********0020</v>
      </c>
      <c r="D19" s="1" t="s">
        <v>166</v>
      </c>
      <c r="E19" t="str">
        <f t="shared" si="1"/>
        <v>137****1366</v>
      </c>
    </row>
    <row r="20" spans="1:5" ht="14.25">
      <c r="A20" s="1" t="s">
        <v>120</v>
      </c>
      <c r="B20" t="str">
        <f t="shared" si="2"/>
        <v>640522********3026</v>
      </c>
      <c r="D20" s="1" t="s">
        <v>167</v>
      </c>
      <c r="E20" t="str">
        <f t="shared" si="1"/>
        <v>153****2729</v>
      </c>
    </row>
    <row r="21" spans="1:5" ht="14.25">
      <c r="A21" s="1" t="s">
        <v>124</v>
      </c>
      <c r="B21" t="str">
        <f t="shared" si="2"/>
        <v>642222********0028</v>
      </c>
      <c r="D21" s="1" t="s">
        <v>168</v>
      </c>
      <c r="E21" t="str">
        <f t="shared" si="1"/>
        <v>173****2030</v>
      </c>
    </row>
    <row r="22" spans="1:5" ht="14.25">
      <c r="A22" s="1" t="s">
        <v>128</v>
      </c>
      <c r="B22" t="str">
        <f t="shared" si="2"/>
        <v>642222********2815</v>
      </c>
      <c r="D22" s="1" t="s">
        <v>169</v>
      </c>
      <c r="E22" t="str">
        <f t="shared" si="1"/>
        <v>132****8546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2016-08-17T07:09:35Z</cp:lastPrinted>
  <dcterms:created xsi:type="dcterms:W3CDTF">2015-03-05T06:20:24Z</dcterms:created>
  <dcterms:modified xsi:type="dcterms:W3CDTF">2018-07-12T01:33:31Z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  <property fmtid="{D5CDD505-2E9C-101B-9397-08002B2CF9AE}" pid="4" name="KSORubyTemplate">
    <vt:lpwstr>11</vt:lpwstr>
  </property>
</Properties>
</file>